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'BoQ1'!$A$1:$BC$29</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<sst xmlns="http://schemas.openxmlformats.org/spreadsheetml/2006/main" count="177" uniqueCount="75">
  <si>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</si>
  <si>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</si>
  <si>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</si>
  <si>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</si>
  <si>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</si>
  <si>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</si>
  <si>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</si>
  <si>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</si>
  <si>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</si>
  <si>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</si>
  <si>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</si>
  <si>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</si>
  <si>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</si>
  <si>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</si>
  <si>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</si>
  <si>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</si>
  <si>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</si>
  <si>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</si>
  <si>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</si>
  <si>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</si>
  <si>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</si>
  <si>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</si>
  <si>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</si>
  <si>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</si>
  <si>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</si>
  <si>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</si>
  <si>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</si>
  <si>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</si>
  <si>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</si>
  <si>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</si>
  <si>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</si>
  <si>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</si>
  <si>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</si>
  <si>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</si>
  <si>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</si>
  <si>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Nos</t>
  </si>
  <si>
    <t>Excess(+)</t>
  </si>
  <si>
    <t>Supplying, Conveying and fixing spls. Including eart</t>
  </si>
  <si>
    <t>Construction of chamber for 100mm sluice plates</t>
  </si>
  <si>
    <t>item2</t>
  </si>
  <si>
    <t>item3</t>
  </si>
  <si>
    <t>item5</t>
  </si>
  <si>
    <t>Total in Figures</t>
  </si>
  <si>
    <t>Select</t>
  </si>
  <si>
    <t>Full Conversion</t>
  </si>
  <si>
    <t>Quoted Rate in Words</t>
  </si>
  <si>
    <t>Quoted Rate in Figures</t>
  </si>
  <si>
    <t>Name of the Bidder/ Bidding Firm / Company :</t>
  </si>
  <si>
    <r>
      <t xml:space="preserve">Estimated Rate
in
</t>
    </r>
    <r>
      <rPr>
        <b/>
        <sz val="11"/>
        <color indexed="10"/>
        <rFont val="Arial"/>
        <family val="2"/>
      </rPr>
      <t>Rs.      P</t>
    </r>
  </si>
  <si>
    <t>b2</t>
  </si>
  <si>
    <t>b3</t>
  </si>
  <si>
    <t>b4</t>
  </si>
  <si>
    <t>b16</t>
  </si>
  <si>
    <t>b17</t>
  </si>
  <si>
    <t>Tender Inviting Authority: Chief Engineer-cum-Engineer Member, BDA, Bhubaneswar.</t>
  </si>
  <si>
    <t>Quantity</t>
  </si>
  <si>
    <t>Proposed Rate in INR (Excluding of GST)</t>
  </si>
  <si>
    <t>Total Cost in INR
(Excluding of GST)</t>
  </si>
  <si>
    <t>Nos.</t>
  </si>
  <si>
    <t>Name of Work: "Selection of agency for fabrication, supply and installation of park furniture and Road signage at different Parks and Roads in Bhubaneswar Development Authority area along with Operation and Maintenance."</t>
  </si>
  <si>
    <t>10 Seater Sainless Steel Bench</t>
  </si>
  <si>
    <t>4 Seater Stainless Steel Bench</t>
  </si>
  <si>
    <t>Twin hanging Stainless Steel Dustbin</t>
  </si>
  <si>
    <t>Automatic E-Toilet</t>
  </si>
  <si>
    <t>Semi-Automatic E-Toilet</t>
  </si>
  <si>
    <t>Signage</t>
  </si>
  <si>
    <t>Entrance Signage</t>
  </si>
  <si>
    <t>Parking Signage</t>
  </si>
  <si>
    <t>Toilet Signage</t>
  </si>
  <si>
    <t>Map Signage</t>
  </si>
  <si>
    <t>Caution Signage</t>
  </si>
  <si>
    <t>Pathway Signage</t>
  </si>
  <si>
    <t>Area infographic (Gym / Play area / Point of interest / Direction / Special Feature / Water ATM etc.)</t>
  </si>
  <si>
    <t>Street Signage</t>
  </si>
  <si>
    <t>Contract No:  856/EM/BDA/2018-19, Dtd-09.08.2018</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</si>
</sst>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5">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sz val="11"/>
      <color indexed="8"/>
      <name val="Tahoma"/>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rgb="FF000000"/>
      <name val="Tahoma"/>
      <family val="2"/>
    </font>
    <font>
      <sz val="11"/>
      <color theme="1"/>
      <name val="Tahoma"/>
      <family val="2"/>
    </font>
    <font>
      <sz val="11"/>
      <color rgb="FF000000"/>
      <name val="Arial"/>
      <family val="2"/>
    </font>
    <font>
      <b/>
      <sz val="11"/>
      <color rgb="FF000000"/>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style="thin"/>
      <top style="thin"/>
      <bottom style="thin"/>
    </border>
    <border>
      <left/>
      <right/>
      <top style="thin"/>
      <bottom style="thin"/>
    </border>
    <border>
      <left style="thin"/>
      <right/>
      <top style="thin"/>
      <bottom/>
    </border>
    <border>
      <left style="thin"/>
      <right style="medium"/>
      <top style="thin"/>
      <bottom>
        <color indexed="63"/>
      </bottom>
    </border>
    <border>
      <left>
        <color indexed="63"/>
      </left>
      <right style="thin"/>
      <top style="thin"/>
      <bottom>
        <color indexed="63"/>
      </bottom>
    </border>
    <border>
      <left style="thin"/>
      <right style="thin"/>
      <top style="medium"/>
      <bottom style="medium"/>
    </border>
    <border>
      <left style="thin"/>
      <right style="medium"/>
      <top style="medium"/>
      <bottom style="mediu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7"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6"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6">
    <xf numFmtId="0" fontId="0" fillId="0" borderId="0" xfId="0" applyFont="1" applyAlignment="1">
      <alignment/>
    </xf>
    <xf numFmtId="0" fontId="3" fillId="0" borderId="0" xfId="57" applyNumberFormat="1" applyFont="1" applyFill="1" applyBorder="1" applyAlignment="1">
      <alignment vertical="center"/>
      <protection/>
    </xf>
    <xf numFmtId="0" fontId="60" fillId="0" borderId="0" xfId="57" applyNumberFormat="1" applyFont="1" applyFill="1" applyBorder="1" applyAlignment="1" applyProtection="1">
      <alignment vertical="center"/>
      <protection locked="0"/>
    </xf>
    <xf numFmtId="0" fontId="60" fillId="0" borderId="0" xfId="57" applyNumberFormat="1" applyFont="1" applyFill="1" applyBorder="1" applyAlignment="1">
      <alignment vertical="center"/>
      <protection/>
    </xf>
    <xf numFmtId="0" fontId="61" fillId="0" borderId="0" xfId="58"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2" fillId="0" borderId="0" xfId="57" applyNumberFormat="1" applyFont="1" applyFill="1" applyBorder="1" applyAlignment="1">
      <alignment horizontal="left"/>
      <protection/>
    </xf>
    <xf numFmtId="0" fontId="2" fillId="0" borderId="10" xfId="58"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0"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0"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0" fillId="0" borderId="0" xfId="57" applyNumberFormat="1" applyFont="1" applyFill="1">
      <alignment/>
      <protection/>
    </xf>
    <xf numFmtId="0" fontId="63" fillId="0" borderId="11" xfId="58" applyNumberFormat="1" applyFont="1" applyFill="1" applyBorder="1" applyAlignment="1">
      <alignment vertical="top" wrapText="1"/>
      <protection/>
    </xf>
    <xf numFmtId="0" fontId="2" fillId="0" borderId="12" xfId="57" applyNumberFormat="1" applyFont="1" applyFill="1" applyBorder="1" applyAlignment="1">
      <alignment horizontal="center" vertical="top" wrapText="1"/>
      <protection/>
    </xf>
    <xf numFmtId="0" fontId="3" fillId="0" borderId="12" xfId="58" applyNumberFormat="1" applyFont="1" applyFill="1" applyBorder="1" applyAlignment="1">
      <alignment horizontal="center" vertical="top"/>
      <protection/>
    </xf>
    <xf numFmtId="0" fontId="64" fillId="0" borderId="12" xfId="58" applyNumberFormat="1" applyFont="1" applyFill="1" applyBorder="1" applyAlignment="1">
      <alignment horizontal="left" wrapText="1" readingOrder="1"/>
      <protection/>
    </xf>
    <xf numFmtId="0" fontId="3" fillId="0" borderId="12" xfId="58" applyNumberFormat="1" applyFont="1" applyFill="1" applyBorder="1" applyAlignment="1">
      <alignment vertical="top"/>
      <protection/>
    </xf>
    <xf numFmtId="0" fontId="2" fillId="0" borderId="12" xfId="57" applyNumberFormat="1" applyFont="1" applyFill="1" applyBorder="1" applyAlignment="1" applyProtection="1">
      <alignment horizontal="right" vertical="top"/>
      <protection/>
    </xf>
    <xf numFmtId="0" fontId="3" fillId="0" borderId="12" xfId="57" applyNumberFormat="1" applyFont="1" applyFill="1" applyBorder="1" applyAlignment="1">
      <alignment vertical="top"/>
      <protection/>
    </xf>
    <xf numFmtId="0" fontId="2" fillId="0" borderId="12" xfId="57" applyNumberFormat="1" applyFont="1" applyFill="1" applyBorder="1" applyAlignment="1" applyProtection="1">
      <alignment horizontal="left" vertical="top"/>
      <protection locked="0"/>
    </xf>
    <xf numFmtId="0" fontId="3" fillId="0" borderId="12" xfId="58" applyNumberFormat="1" applyFont="1" applyFill="1" applyBorder="1" applyAlignment="1">
      <alignment vertical="top" wrapText="1"/>
      <protection/>
    </xf>
    <xf numFmtId="0" fontId="3" fillId="0" borderId="0" xfId="57" applyNumberFormat="1" applyFont="1" applyFill="1" applyAlignment="1">
      <alignment vertical="top"/>
      <protection/>
    </xf>
    <xf numFmtId="0" fontId="60" fillId="0" borderId="0" xfId="57" applyNumberFormat="1" applyFont="1" applyFill="1" applyAlignment="1">
      <alignment vertical="top"/>
      <protection/>
    </xf>
    <xf numFmtId="0"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pplyProtection="1">
      <alignment horizontal="right" vertical="top"/>
      <protection locked="0"/>
    </xf>
    <xf numFmtId="172" fontId="2" fillId="0" borderId="12" xfId="57" applyNumberFormat="1" applyFont="1" applyFill="1" applyBorder="1" applyAlignment="1">
      <alignment horizontal="center" vertical="top" wrapText="1"/>
      <protection/>
    </xf>
    <xf numFmtId="0" fontId="2" fillId="0" borderId="12" xfId="58" applyNumberFormat="1" applyFont="1" applyFill="1" applyBorder="1" applyAlignment="1">
      <alignment horizontal="left" vertical="top"/>
      <protection/>
    </xf>
    <xf numFmtId="0" fontId="2" fillId="0" borderId="10" xfId="58" applyNumberFormat="1" applyFont="1" applyFill="1" applyBorder="1" applyAlignment="1">
      <alignment horizontal="left" vertical="top"/>
      <protection/>
    </xf>
    <xf numFmtId="172" fontId="3" fillId="0" borderId="0" xfId="57" applyNumberFormat="1" applyFont="1" applyFill="1" applyAlignment="1">
      <alignment vertical="top"/>
      <protection/>
    </xf>
    <xf numFmtId="0" fontId="2" fillId="0" borderId="13" xfId="58" applyNumberFormat="1" applyFont="1" applyFill="1" applyBorder="1" applyAlignment="1">
      <alignment horizontal="left" vertical="top"/>
      <protection/>
    </xf>
    <xf numFmtId="0" fontId="65" fillId="0" borderId="14" xfId="57" applyNumberFormat="1" applyFont="1" applyFill="1" applyBorder="1" applyAlignment="1" applyProtection="1">
      <alignment vertical="top"/>
      <protection/>
    </xf>
    <xf numFmtId="0" fontId="14" fillId="0" borderId="11" xfId="58" applyNumberFormat="1" applyFont="1" applyFill="1" applyBorder="1" applyAlignment="1" applyProtection="1">
      <alignment vertical="center" wrapText="1"/>
      <protection locked="0"/>
    </xf>
    <xf numFmtId="0" fontId="66" fillId="33" borderId="11" xfId="58" applyNumberFormat="1" applyFont="1" applyFill="1" applyBorder="1" applyAlignment="1" applyProtection="1">
      <alignment vertical="center" wrapText="1"/>
      <protection locked="0"/>
    </xf>
    <xf numFmtId="0" fontId="65" fillId="0" borderId="11" xfId="58"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8" applyNumberFormat="1" applyFont="1" applyFill="1" applyBorder="1" applyAlignment="1" applyProtection="1">
      <alignment vertical="center" wrapText="1"/>
      <protection locked="0"/>
    </xf>
    <xf numFmtId="0" fontId="13" fillId="0" borderId="11" xfId="63" applyNumberFormat="1" applyFont="1" applyFill="1" applyBorder="1" applyAlignment="1" applyProtection="1">
      <alignment vertical="center" wrapText="1"/>
      <protection locked="0"/>
    </xf>
    <xf numFmtId="0" fontId="14" fillId="0" borderId="11" xfId="58"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0"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8" applyNumberFormat="1" applyFill="1">
      <alignment/>
      <protection/>
    </xf>
    <xf numFmtId="0" fontId="67" fillId="0" borderId="0" xfId="57" applyNumberFormat="1" applyFont="1" applyFill="1">
      <alignment/>
      <protection/>
    </xf>
    <xf numFmtId="172" fontId="68" fillId="0" borderId="15" xfId="58" applyNumberFormat="1" applyFont="1" applyFill="1" applyBorder="1" applyAlignment="1">
      <alignment horizontal="right" vertical="top"/>
      <protection/>
    </xf>
    <xf numFmtId="172" fontId="6" fillId="0" borderId="16" xfId="58" applyNumberFormat="1" applyFont="1" applyFill="1" applyBorder="1" applyAlignment="1">
      <alignment horizontal="right" vertical="top"/>
      <protection/>
    </xf>
    <xf numFmtId="10" fontId="69" fillId="33" borderId="11" xfId="63" applyNumberFormat="1" applyFont="1" applyFill="1" applyBorder="1" applyAlignment="1">
      <alignment horizontal="center" vertical="center"/>
    </xf>
    <xf numFmtId="0" fontId="61" fillId="0" borderId="0" xfId="59" applyNumberFormat="1" applyFont="1" applyFill="1" applyBorder="1" applyAlignment="1" applyProtection="1">
      <alignment horizontal="center" vertical="center"/>
      <protection/>
    </xf>
    <xf numFmtId="2" fontId="2" fillId="33" borderId="12" xfId="57" applyNumberFormat="1" applyFont="1" applyFill="1" applyBorder="1" applyAlignment="1" applyProtection="1">
      <alignment horizontal="right" vertical="top"/>
      <protection locked="0"/>
    </xf>
    <xf numFmtId="2" fontId="3" fillId="0" borderId="12" xfId="58" applyNumberFormat="1" applyFont="1" applyFill="1" applyBorder="1" applyAlignment="1">
      <alignment vertical="top"/>
      <protection/>
    </xf>
    <xf numFmtId="0" fontId="70" fillId="0" borderId="17" xfId="0" applyFont="1" applyBorder="1" applyAlignment="1">
      <alignment horizontal="center" vertical="center" wrapText="1"/>
    </xf>
    <xf numFmtId="0" fontId="71" fillId="0" borderId="18" xfId="0" applyFont="1" applyBorder="1" applyAlignment="1">
      <alignment horizontal="center" vertical="center" wrapText="1"/>
    </xf>
    <xf numFmtId="2" fontId="2" fillId="0" borderId="12" xfId="57" applyNumberFormat="1" applyFont="1" applyFill="1" applyBorder="1" applyAlignment="1" applyProtection="1">
      <alignment horizontal="right" vertical="top"/>
      <protection/>
    </xf>
    <xf numFmtId="0" fontId="2" fillId="0" borderId="11" xfId="57" applyNumberFormat="1" applyFont="1" applyFill="1" applyBorder="1" applyAlignment="1">
      <alignment horizontal="center" vertical="center" wrapText="1"/>
      <protection/>
    </xf>
    <xf numFmtId="0" fontId="72" fillId="0" borderId="12" xfId="0" applyFont="1" applyFill="1" applyBorder="1" applyAlignment="1">
      <alignment horizontal="justify" vertical="top" wrapText="1"/>
    </xf>
    <xf numFmtId="0" fontId="72" fillId="0" borderId="12" xfId="0" applyFont="1" applyFill="1" applyBorder="1" applyAlignment="1">
      <alignment vertical="top" wrapText="1"/>
    </xf>
    <xf numFmtId="0" fontId="2" fillId="0" borderId="19" xfId="58" applyNumberFormat="1" applyFont="1" applyFill="1" applyBorder="1" applyAlignment="1">
      <alignment horizontal="left" vertical="top"/>
      <protection/>
    </xf>
    <xf numFmtId="0" fontId="2" fillId="0" borderId="20" xfId="58" applyNumberFormat="1" applyFont="1" applyFill="1" applyBorder="1" applyAlignment="1">
      <alignment horizontal="left" vertical="top"/>
      <protection/>
    </xf>
    <xf numFmtId="0" fontId="3" fillId="0" borderId="21" xfId="58" applyNumberFormat="1" applyFont="1" applyFill="1" applyBorder="1" applyAlignment="1">
      <alignment vertical="top"/>
      <protection/>
    </xf>
    <xf numFmtId="0" fontId="3" fillId="0" borderId="0" xfId="58" applyNumberFormat="1" applyFont="1" applyFill="1" applyBorder="1" applyAlignment="1">
      <alignment vertical="top"/>
      <protection/>
    </xf>
    <xf numFmtId="0" fontId="6" fillId="0" borderId="22" xfId="58" applyNumberFormat="1" applyFont="1" applyFill="1" applyBorder="1" applyAlignment="1">
      <alignment vertical="top"/>
      <protection/>
    </xf>
    <xf numFmtId="0" fontId="3" fillId="0" borderId="22" xfId="58" applyNumberFormat="1" applyFont="1" applyFill="1" applyBorder="1" applyAlignment="1">
      <alignment vertical="top"/>
      <protection/>
    </xf>
    <xf numFmtId="2" fontId="6" fillId="0" borderId="19" xfId="58" applyNumberFormat="1" applyFont="1" applyFill="1" applyBorder="1" applyAlignment="1">
      <alignment vertical="top"/>
      <protection/>
    </xf>
    <xf numFmtId="0" fontId="3" fillId="0" borderId="19" xfId="58" applyNumberFormat="1" applyFont="1" applyFill="1" applyBorder="1" applyAlignment="1">
      <alignment vertical="top" wrapText="1"/>
      <protection/>
    </xf>
    <xf numFmtId="172" fontId="2" fillId="0" borderId="12" xfId="57" applyNumberFormat="1" applyFont="1" applyFill="1" applyBorder="1" applyAlignment="1" applyProtection="1">
      <alignment horizontal="center" vertical="top" wrapText="1"/>
      <protection/>
    </xf>
    <xf numFmtId="2" fontId="2" fillId="0" borderId="12" xfId="58" applyNumberFormat="1" applyFont="1" applyFill="1" applyBorder="1" applyAlignment="1">
      <alignment horizontal="right" vertical="top"/>
      <protection/>
    </xf>
    <xf numFmtId="0" fontId="73" fillId="0" borderId="12" xfId="0" applyFont="1" applyFill="1" applyBorder="1" applyAlignment="1">
      <alignment horizontal="justify" vertical="top" wrapText="1"/>
    </xf>
    <xf numFmtId="0" fontId="70" fillId="0" borderId="12" xfId="0" applyFont="1" applyFill="1" applyBorder="1" applyAlignment="1">
      <alignment horizontal="center" vertical="top" wrapText="1"/>
    </xf>
    <xf numFmtId="0" fontId="3" fillId="0" borderId="12" xfId="57" applyNumberFormat="1" applyFont="1" applyFill="1" applyBorder="1" applyAlignment="1">
      <alignment horizontal="left" vertical="top"/>
      <protection/>
    </xf>
    <xf numFmtId="1" fontId="3" fillId="0" borderId="12" xfId="58" applyNumberFormat="1" applyFont="1" applyFill="1" applyBorder="1" applyAlignment="1">
      <alignment horizontal="center" vertical="top"/>
      <protection/>
    </xf>
    <xf numFmtId="0" fontId="2" fillId="0" borderId="10" xfId="57" applyNumberFormat="1" applyFont="1" applyFill="1" applyBorder="1" applyAlignment="1">
      <alignment horizontal="center" vertical="center" wrapText="1"/>
      <protection/>
    </xf>
    <xf numFmtId="0" fontId="2" fillId="0" borderId="13"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0" xfId="58" applyNumberFormat="1" applyFont="1" applyFill="1" applyBorder="1" applyAlignment="1">
      <alignment horizontal="center" vertical="top" wrapText="1"/>
      <protection/>
    </xf>
    <xf numFmtId="0" fontId="6" fillId="0" borderId="13" xfId="58" applyNumberFormat="1" applyFont="1" applyFill="1" applyBorder="1" applyAlignment="1">
      <alignment horizontal="center" vertical="top" wrapText="1"/>
      <protection/>
    </xf>
    <xf numFmtId="0" fontId="6" fillId="0" borderId="23" xfId="58" applyNumberFormat="1" applyFont="1" applyFill="1" applyBorder="1" applyAlignment="1">
      <alignment horizontal="center" vertical="top" wrapText="1"/>
      <protection/>
    </xf>
    <xf numFmtId="0" fontId="74"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2" fillId="0" borderId="22" xfId="57" applyNumberFormat="1" applyFont="1" applyFill="1" applyBorder="1" applyAlignment="1" applyProtection="1">
      <alignment horizontal="center" wrapText="1"/>
      <protection locked="0"/>
    </xf>
    <xf numFmtId="0" fontId="2" fillId="33" borderId="10" xfId="58" applyNumberFormat="1" applyFont="1" applyFill="1" applyBorder="1" applyAlignment="1" applyProtection="1">
      <alignment horizontal="left" vertical="top"/>
      <protection locked="0"/>
    </xf>
    <xf numFmtId="0" fontId="2" fillId="0" borderId="13" xfId="58" applyNumberFormat="1" applyFont="1" applyFill="1" applyBorder="1" applyAlignment="1" applyProtection="1">
      <alignment horizontal="left" vertical="top"/>
      <protection locked="0"/>
    </xf>
    <xf numFmtId="0" fontId="2" fillId="0" borderId="23" xfId="58"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30"/>
  <sheetViews>
    <sheetView showGridLines="0" view="pageBreakPreview" zoomScaleSheetLayoutView="100" zoomScalePageLayoutView="0" workbookViewId="0" topLeftCell="A1">
      <selection activeCell="M13" sqref="M13"/>
    </sheetView>
  </sheetViews>
  <sheetFormatPr defaultColWidth="9.140625" defaultRowHeight="15"/>
  <cols>
    <col min="1" max="1" width="15.421875" style="44" customWidth="1"/>
    <col min="2" max="2" width="38.7109375" style="44" customWidth="1"/>
    <col min="3" max="3" width="10.140625" style="44" hidden="1" customWidth="1"/>
    <col min="4" max="4" width="14.57421875" style="44" customWidth="1"/>
    <col min="5" max="5" width="11.28125" style="44" customWidth="1"/>
    <col min="6" max="6" width="14.421875" style="44" hidden="1" customWidth="1"/>
    <col min="7" max="7" width="14.140625" style="44" hidden="1" customWidth="1"/>
    <col min="8" max="9" width="12.140625" style="44" hidden="1" customWidth="1"/>
    <col min="10" max="10" width="9.00390625" style="44" hidden="1" customWidth="1"/>
    <col min="11" max="11" width="19.57421875" style="44" hidden="1" customWidth="1"/>
    <col min="12" max="12" width="14.28125" style="44" hidden="1" customWidth="1"/>
    <col min="13" max="13" width="17.00390625" style="44" customWidth="1"/>
    <col min="14" max="14" width="15.28125" style="45" hidden="1" customWidth="1"/>
    <col min="15" max="15" width="14.28125" style="44" hidden="1" customWidth="1"/>
    <col min="16" max="16" width="17.28125" style="44" hidden="1" customWidth="1"/>
    <col min="17" max="17" width="18.421875" style="44" hidden="1" customWidth="1"/>
    <col min="18" max="18" width="17.421875" style="44" hidden="1" customWidth="1"/>
    <col min="19" max="19" width="14.7109375" style="44" hidden="1" customWidth="1"/>
    <col min="20" max="20" width="14.8515625" style="44" hidden="1" customWidth="1"/>
    <col min="21" max="21" width="16.421875" style="44" hidden="1" customWidth="1"/>
    <col min="22" max="22" width="13.00390625" style="44" hidden="1" customWidth="1"/>
    <col min="23" max="51" width="9.140625" style="44" hidden="1" customWidth="1"/>
    <col min="52" max="52" width="10.28125" style="44" hidden="1" customWidth="1"/>
    <col min="53" max="53" width="20.28125" style="44" customWidth="1"/>
    <col min="54" max="54" width="18.8515625" style="44" hidden="1" customWidth="1"/>
    <col min="55" max="55" width="37.7109375" style="44" customWidth="1"/>
    <col min="56" max="238" width="9.140625" style="44" customWidth="1"/>
    <col min="239" max="243" width="9.140625" style="46" customWidth="1"/>
    <col min="244" max="16384" width="9.140625" style="44" customWidth="1"/>
  </cols>
  <sheetData>
    <row r="1" spans="1:243" s="1" customFormat="1" ht="25.5" customHeight="1">
      <c r="A1" s="79" t="str">
        <f>B2&amp;" BoQ"</f>
        <v>Item Rate BoQ</v>
      </c>
      <c r="B1" s="79"/>
      <c r="C1" s="79"/>
      <c r="D1" s="79"/>
      <c r="E1" s="79"/>
      <c r="F1" s="79"/>
      <c r="G1" s="79"/>
      <c r="H1" s="79"/>
      <c r="I1" s="79"/>
      <c r="J1" s="79"/>
      <c r="K1" s="79"/>
      <c r="L1" s="79"/>
      <c r="O1" s="2"/>
      <c r="P1" s="2"/>
      <c r="Q1" s="3"/>
      <c r="IE1" s="3"/>
      <c r="IF1" s="3"/>
      <c r="IG1" s="3"/>
      <c r="IH1" s="3"/>
      <c r="II1" s="3"/>
    </row>
    <row r="2" spans="1:17" s="1" customFormat="1" ht="25.5" customHeight="1" hidden="1">
      <c r="A2" s="4" t="s">
        <v>3</v>
      </c>
      <c r="B2" s="4" t="s">
        <v>4</v>
      </c>
      <c r="C2" s="50" t="s">
        <v>5</v>
      </c>
      <c r="D2" s="50"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80" t="s">
        <v>54</v>
      </c>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IE4" s="7"/>
      <c r="IF4" s="7"/>
      <c r="IG4" s="7"/>
      <c r="IH4" s="7"/>
      <c r="II4" s="7"/>
    </row>
    <row r="5" spans="1:243" s="6" customFormat="1" ht="30.75" customHeight="1">
      <c r="A5" s="80" t="s">
        <v>59</v>
      </c>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IE5" s="7"/>
      <c r="IF5" s="7"/>
      <c r="IG5" s="7"/>
      <c r="IH5" s="7"/>
      <c r="II5" s="7"/>
    </row>
    <row r="6" spans="1:243" s="6" customFormat="1" ht="30.75" customHeight="1">
      <c r="A6" s="80" t="s">
        <v>74</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IE6" s="7"/>
      <c r="IF6" s="7"/>
      <c r="IG6" s="7"/>
      <c r="IH6" s="7"/>
      <c r="II6" s="7"/>
    </row>
    <row r="7" spans="1:243" s="6" customFormat="1" ht="29.25" customHeight="1" hidden="1">
      <c r="A7" s="81" t="s">
        <v>10</v>
      </c>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1"/>
      <c r="AU7" s="81"/>
      <c r="AV7" s="81"/>
      <c r="AW7" s="81"/>
      <c r="AX7" s="81"/>
      <c r="AY7" s="81"/>
      <c r="AZ7" s="81"/>
      <c r="BA7" s="81"/>
      <c r="BB7" s="81"/>
      <c r="BC7" s="81"/>
      <c r="IE7" s="7"/>
      <c r="IF7" s="7"/>
      <c r="IG7" s="7"/>
      <c r="IH7" s="7"/>
      <c r="II7" s="7"/>
    </row>
    <row r="8" spans="1:243" s="9" customFormat="1" ht="61.5" customHeight="1">
      <c r="A8" s="8" t="s">
        <v>47</v>
      </c>
      <c r="B8" s="82"/>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c r="AQ8" s="83"/>
      <c r="AR8" s="83"/>
      <c r="AS8" s="83"/>
      <c r="AT8" s="83"/>
      <c r="AU8" s="83"/>
      <c r="AV8" s="83"/>
      <c r="AW8" s="83"/>
      <c r="AX8" s="83"/>
      <c r="AY8" s="83"/>
      <c r="AZ8" s="83"/>
      <c r="BA8" s="83"/>
      <c r="BB8" s="83"/>
      <c r="BC8" s="84"/>
      <c r="IE8" s="10"/>
      <c r="IF8" s="10"/>
      <c r="IG8" s="10"/>
      <c r="IH8" s="10"/>
      <c r="II8" s="10"/>
    </row>
    <row r="9" spans="1:243" s="11" customFormat="1" ht="61.5" customHeight="1">
      <c r="A9" s="73" t="s">
        <v>11</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5"/>
      <c r="IE9" s="12"/>
      <c r="IF9" s="12"/>
      <c r="IG9" s="12"/>
      <c r="IH9" s="12"/>
      <c r="II9" s="12"/>
    </row>
    <row r="10" spans="1:243" s="14" customFormat="1" ht="18.75" customHeight="1" thickBo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thickBot="1">
      <c r="A11" s="13" t="s">
        <v>0</v>
      </c>
      <c r="B11" s="13" t="s">
        <v>18</v>
      </c>
      <c r="C11" s="13" t="s">
        <v>1</v>
      </c>
      <c r="D11" s="53" t="s">
        <v>55</v>
      </c>
      <c r="E11" s="56" t="s">
        <v>19</v>
      </c>
      <c r="F11" s="13" t="s">
        <v>48</v>
      </c>
      <c r="G11" s="13"/>
      <c r="H11" s="13"/>
      <c r="I11" s="13" t="s">
        <v>20</v>
      </c>
      <c r="J11" s="13" t="s">
        <v>21</v>
      </c>
      <c r="K11" s="13" t="s">
        <v>22</v>
      </c>
      <c r="L11" s="13" t="s">
        <v>23</v>
      </c>
      <c r="M11" s="53" t="s">
        <v>56</v>
      </c>
      <c r="N11" s="13" t="s">
        <v>24</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54" t="s">
        <v>57</v>
      </c>
      <c r="BB11" s="16" t="s">
        <v>31</v>
      </c>
      <c r="BC11" s="16" t="s">
        <v>32</v>
      </c>
      <c r="IE11" s="15"/>
      <c r="IF11" s="15"/>
      <c r="IG11" s="15"/>
      <c r="IH11" s="15"/>
      <c r="II11" s="15"/>
    </row>
    <row r="12" spans="1:243" s="14" customFormat="1" ht="15">
      <c r="A12" s="17">
        <v>1</v>
      </c>
      <c r="B12" s="17">
        <v>2</v>
      </c>
      <c r="C12" s="17">
        <v>3</v>
      </c>
      <c r="D12" s="17">
        <v>3</v>
      </c>
      <c r="E12" s="17">
        <v>5</v>
      </c>
      <c r="F12" s="17">
        <v>6</v>
      </c>
      <c r="G12" s="17">
        <v>7</v>
      </c>
      <c r="H12" s="17">
        <v>8</v>
      </c>
      <c r="I12" s="17">
        <v>9</v>
      </c>
      <c r="J12" s="17">
        <v>10</v>
      </c>
      <c r="K12" s="17">
        <v>11</v>
      </c>
      <c r="L12" s="17">
        <v>12</v>
      </c>
      <c r="M12" s="17">
        <v>4</v>
      </c>
      <c r="N12" s="17">
        <v>14</v>
      </c>
      <c r="O12" s="17">
        <v>15</v>
      </c>
      <c r="P12" s="17">
        <v>16</v>
      </c>
      <c r="Q12" s="17">
        <v>17</v>
      </c>
      <c r="R12" s="17">
        <v>18</v>
      </c>
      <c r="S12" s="17">
        <v>19</v>
      </c>
      <c r="T12" s="17">
        <v>20</v>
      </c>
      <c r="U12" s="17">
        <v>21</v>
      </c>
      <c r="V12" s="17">
        <v>22</v>
      </c>
      <c r="W12" s="17">
        <v>23</v>
      </c>
      <c r="X12" s="17">
        <v>24</v>
      </c>
      <c r="Y12" s="17">
        <v>25</v>
      </c>
      <c r="Z12" s="17">
        <v>26</v>
      </c>
      <c r="AA12" s="17">
        <v>27</v>
      </c>
      <c r="AB12" s="17">
        <v>28</v>
      </c>
      <c r="AC12" s="17">
        <v>29</v>
      </c>
      <c r="AD12" s="17">
        <v>30</v>
      </c>
      <c r="AE12" s="17">
        <v>31</v>
      </c>
      <c r="AF12" s="17">
        <v>32</v>
      </c>
      <c r="AG12" s="17">
        <v>33</v>
      </c>
      <c r="AH12" s="17">
        <v>34</v>
      </c>
      <c r="AI12" s="17">
        <v>35</v>
      </c>
      <c r="AJ12" s="17">
        <v>36</v>
      </c>
      <c r="AK12" s="17">
        <v>37</v>
      </c>
      <c r="AL12" s="17">
        <v>38</v>
      </c>
      <c r="AM12" s="17">
        <v>39</v>
      </c>
      <c r="AN12" s="17">
        <v>40</v>
      </c>
      <c r="AO12" s="17">
        <v>41</v>
      </c>
      <c r="AP12" s="17">
        <v>42</v>
      </c>
      <c r="AQ12" s="17">
        <v>43</v>
      </c>
      <c r="AR12" s="17">
        <v>44</v>
      </c>
      <c r="AS12" s="17">
        <v>45</v>
      </c>
      <c r="AT12" s="17">
        <v>46</v>
      </c>
      <c r="AU12" s="17">
        <v>47</v>
      </c>
      <c r="AV12" s="17">
        <v>48</v>
      </c>
      <c r="AW12" s="17">
        <v>49</v>
      </c>
      <c r="AX12" s="17">
        <v>50</v>
      </c>
      <c r="AY12" s="17">
        <v>51</v>
      </c>
      <c r="AZ12" s="17">
        <v>52</v>
      </c>
      <c r="BA12" s="17">
        <v>6</v>
      </c>
      <c r="BB12" s="17">
        <v>54</v>
      </c>
      <c r="BC12" s="17">
        <v>7</v>
      </c>
      <c r="IE12" s="15"/>
      <c r="IF12" s="15"/>
      <c r="IG12" s="15"/>
      <c r="IH12" s="15"/>
      <c r="II12" s="15"/>
    </row>
    <row r="13" spans="1:243" s="25" customFormat="1" ht="39.75" customHeight="1">
      <c r="A13" s="18">
        <v>1</v>
      </c>
      <c r="B13" s="57" t="s">
        <v>60</v>
      </c>
      <c r="C13" s="19" t="s">
        <v>49</v>
      </c>
      <c r="D13" s="70">
        <v>30</v>
      </c>
      <c r="E13" s="71" t="s">
        <v>58</v>
      </c>
      <c r="F13" s="52"/>
      <c r="G13" s="27"/>
      <c r="H13" s="21"/>
      <c r="I13" s="20" t="s">
        <v>36</v>
      </c>
      <c r="J13" s="22">
        <f>IF(I13="Less(-)",-1,1)</f>
        <v>1</v>
      </c>
      <c r="K13" s="23" t="s">
        <v>44</v>
      </c>
      <c r="L13" s="23" t="s">
        <v>7</v>
      </c>
      <c r="M13" s="51"/>
      <c r="N13" s="28"/>
      <c r="O13" s="28"/>
      <c r="P13" s="67"/>
      <c r="Q13" s="28"/>
      <c r="R13" s="28"/>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68">
        <f>total_amount_ba($B$2,$D$2,D13,F13,J13,K13,M13)</f>
        <v>0</v>
      </c>
      <c r="BB13" s="68">
        <f>BA13+SUM(N13:AZ13)</f>
        <v>0</v>
      </c>
      <c r="BC13" s="24" t="str">
        <f>SpellNumber(L13,BB13)</f>
        <v>INR Zero Only</v>
      </c>
      <c r="IE13" s="26">
        <v>1.01</v>
      </c>
      <c r="IF13" s="26" t="s">
        <v>37</v>
      </c>
      <c r="IG13" s="26" t="s">
        <v>34</v>
      </c>
      <c r="IH13" s="26">
        <v>123.223</v>
      </c>
      <c r="II13" s="26" t="s">
        <v>35</v>
      </c>
    </row>
    <row r="14" spans="1:243" s="25" customFormat="1" ht="39.75" customHeight="1">
      <c r="A14" s="18">
        <v>2</v>
      </c>
      <c r="B14" s="57" t="s">
        <v>61</v>
      </c>
      <c r="C14" s="19" t="s">
        <v>50</v>
      </c>
      <c r="D14" s="70">
        <v>125</v>
      </c>
      <c r="E14" s="71" t="s">
        <v>58</v>
      </c>
      <c r="F14" s="52"/>
      <c r="G14" s="27"/>
      <c r="H14" s="27"/>
      <c r="I14" s="20" t="s">
        <v>36</v>
      </c>
      <c r="J14" s="22">
        <f>IF(I14="Less(-)",-1,1)</f>
        <v>1</v>
      </c>
      <c r="K14" s="23" t="s">
        <v>44</v>
      </c>
      <c r="L14" s="23" t="s">
        <v>7</v>
      </c>
      <c r="M14" s="51"/>
      <c r="N14" s="28"/>
      <c r="O14" s="28"/>
      <c r="P14" s="67"/>
      <c r="Q14" s="28"/>
      <c r="R14" s="28"/>
      <c r="S14" s="29"/>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68">
        <f>total_amount_ba($B$2,$D$2,D14,F14,J14,K14,M14)</f>
        <v>0</v>
      </c>
      <c r="BB14" s="68">
        <f>BA14+SUM(N14:AZ14)</f>
        <v>0</v>
      </c>
      <c r="BC14" s="24" t="str">
        <f>SpellNumber(L14,BB14)</f>
        <v>INR Zero Only</v>
      </c>
      <c r="IE14" s="26">
        <v>1.02</v>
      </c>
      <c r="IF14" s="26" t="s">
        <v>38</v>
      </c>
      <c r="IG14" s="26" t="s">
        <v>39</v>
      </c>
      <c r="IH14" s="26">
        <v>213</v>
      </c>
      <c r="II14" s="26" t="s">
        <v>35</v>
      </c>
    </row>
    <row r="15" spans="1:243" s="25" customFormat="1" ht="39.75" customHeight="1">
      <c r="A15" s="18">
        <v>3</v>
      </c>
      <c r="B15" s="57" t="s">
        <v>62</v>
      </c>
      <c r="C15" s="19" t="s">
        <v>51</v>
      </c>
      <c r="D15" s="70">
        <v>325</v>
      </c>
      <c r="E15" s="71" t="s">
        <v>58</v>
      </c>
      <c r="F15" s="52"/>
      <c r="G15" s="27"/>
      <c r="H15" s="27"/>
      <c r="I15" s="20" t="s">
        <v>36</v>
      </c>
      <c r="J15" s="22">
        <f>IF(I15="Less(-)",-1,1)</f>
        <v>1</v>
      </c>
      <c r="K15" s="23" t="s">
        <v>44</v>
      </c>
      <c r="L15" s="23" t="s">
        <v>7</v>
      </c>
      <c r="M15" s="51"/>
      <c r="N15" s="28"/>
      <c r="O15" s="28"/>
      <c r="P15" s="67"/>
      <c r="Q15" s="28"/>
      <c r="R15" s="28"/>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9"/>
      <c r="AW15" s="29"/>
      <c r="AX15" s="29"/>
      <c r="AY15" s="29"/>
      <c r="AZ15" s="29"/>
      <c r="BA15" s="68">
        <f>total_amount_ba($B$2,$D$2,D15,F15,J15,K15,M15)</f>
        <v>0</v>
      </c>
      <c r="BB15" s="68">
        <f>BA15+SUM(N15:AZ15)</f>
        <v>0</v>
      </c>
      <c r="BC15" s="24" t="str">
        <f>SpellNumber(L15,BB15)</f>
        <v>INR Zero Only</v>
      </c>
      <c r="IE15" s="26">
        <v>2</v>
      </c>
      <c r="IF15" s="26" t="s">
        <v>33</v>
      </c>
      <c r="IG15" s="26" t="s">
        <v>40</v>
      </c>
      <c r="IH15" s="26">
        <v>10</v>
      </c>
      <c r="II15" s="26" t="s">
        <v>35</v>
      </c>
    </row>
    <row r="16" spans="1:243" s="25" customFormat="1" ht="39.75" customHeight="1">
      <c r="A16" s="18">
        <v>4</v>
      </c>
      <c r="B16" s="57" t="s">
        <v>63</v>
      </c>
      <c r="C16" s="19" t="s">
        <v>52</v>
      </c>
      <c r="D16" s="72">
        <v>5</v>
      </c>
      <c r="E16" s="71" t="s">
        <v>58</v>
      </c>
      <c r="F16" s="52"/>
      <c r="G16" s="27"/>
      <c r="H16" s="27"/>
      <c r="I16" s="20" t="s">
        <v>36</v>
      </c>
      <c r="J16" s="22">
        <f>IF(I16="Less(-)",-1,1)</f>
        <v>1</v>
      </c>
      <c r="K16" s="23" t="s">
        <v>44</v>
      </c>
      <c r="L16" s="23" t="s">
        <v>7</v>
      </c>
      <c r="M16" s="51"/>
      <c r="N16" s="28"/>
      <c r="O16" s="28"/>
      <c r="P16" s="67"/>
      <c r="Q16" s="28"/>
      <c r="R16" s="28"/>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68">
        <f>total_amount_ba($B$2,$D$2,D16,F16,J16,K16,M16)</f>
        <v>0</v>
      </c>
      <c r="BB16" s="68">
        <f>BA16+SUM(N16:AZ16)</f>
        <v>0</v>
      </c>
      <c r="BC16" s="24" t="str">
        <f>SpellNumber(L16,BB16)</f>
        <v>INR Zero Only</v>
      </c>
      <c r="IE16" s="26"/>
      <c r="IF16" s="26"/>
      <c r="IG16" s="26"/>
      <c r="IH16" s="26"/>
      <c r="II16" s="26"/>
    </row>
    <row r="17" spans="1:243" s="25" customFormat="1" ht="34.5" customHeight="1">
      <c r="A17" s="18">
        <v>5</v>
      </c>
      <c r="B17" s="57" t="s">
        <v>64</v>
      </c>
      <c r="C17" s="19" t="s">
        <v>53</v>
      </c>
      <c r="D17" s="72">
        <v>5</v>
      </c>
      <c r="E17" s="71" t="s">
        <v>58</v>
      </c>
      <c r="F17" s="52"/>
      <c r="G17" s="27"/>
      <c r="H17" s="27"/>
      <c r="I17" s="20" t="s">
        <v>36</v>
      </c>
      <c r="J17" s="22">
        <f>IF(I17="Less(-)",-1,1)</f>
        <v>1</v>
      </c>
      <c r="K17" s="23" t="s">
        <v>44</v>
      </c>
      <c r="L17" s="23" t="s">
        <v>7</v>
      </c>
      <c r="M17" s="51"/>
      <c r="N17" s="28"/>
      <c r="O17" s="28"/>
      <c r="P17" s="67"/>
      <c r="Q17" s="28"/>
      <c r="R17" s="28"/>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68">
        <f>total_amount_ba($B$2,$D$2,D17,F17,J17,K17,M17)</f>
        <v>0</v>
      </c>
      <c r="BB17" s="68">
        <f>BA17+SUM(N17:AZ17)</f>
        <v>0</v>
      </c>
      <c r="BC17" s="24" t="str">
        <f>SpellNumber(L17,BB17)</f>
        <v>INR Zero Only</v>
      </c>
      <c r="IE17" s="26"/>
      <c r="IF17" s="26"/>
      <c r="IG17" s="26"/>
      <c r="IH17" s="26"/>
      <c r="II17" s="26"/>
    </row>
    <row r="18" spans="1:243" s="25" customFormat="1" ht="15">
      <c r="A18" s="18">
        <v>6</v>
      </c>
      <c r="B18" s="69" t="s">
        <v>65</v>
      </c>
      <c r="C18" s="19"/>
      <c r="D18" s="72"/>
      <c r="E18" s="71"/>
      <c r="F18" s="52"/>
      <c r="G18" s="27"/>
      <c r="H18" s="27"/>
      <c r="I18" s="20"/>
      <c r="J18" s="22"/>
      <c r="K18" s="23"/>
      <c r="L18" s="23"/>
      <c r="M18" s="55"/>
      <c r="N18" s="28"/>
      <c r="O18" s="28"/>
      <c r="P18" s="67"/>
      <c r="Q18" s="28"/>
      <c r="R18" s="28"/>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68"/>
      <c r="BB18" s="68"/>
      <c r="BC18" s="24"/>
      <c r="IE18" s="26"/>
      <c r="IF18" s="26"/>
      <c r="IG18" s="26"/>
      <c r="IH18" s="26"/>
      <c r="II18" s="26"/>
    </row>
    <row r="19" spans="1:243" s="25" customFormat="1" ht="34.5" customHeight="1">
      <c r="A19" s="18">
        <v>6.01</v>
      </c>
      <c r="B19" s="58" t="s">
        <v>66</v>
      </c>
      <c r="C19" s="19"/>
      <c r="D19" s="72">
        <v>14</v>
      </c>
      <c r="E19" s="71" t="s">
        <v>58</v>
      </c>
      <c r="F19" s="52"/>
      <c r="G19" s="27"/>
      <c r="H19" s="27"/>
      <c r="I19" s="20" t="s">
        <v>36</v>
      </c>
      <c r="J19" s="22">
        <f aca="true" t="shared" si="0" ref="J19:J26">IF(I19="Less(-)",-1,1)</f>
        <v>1</v>
      </c>
      <c r="K19" s="23" t="s">
        <v>44</v>
      </c>
      <c r="L19" s="23" t="s">
        <v>7</v>
      </c>
      <c r="M19" s="51"/>
      <c r="N19" s="28"/>
      <c r="O19" s="28"/>
      <c r="P19" s="67"/>
      <c r="Q19" s="28"/>
      <c r="R19" s="28"/>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68">
        <f aca="true" t="shared" si="1" ref="BA19:BA26">total_amount_ba($B$2,$D$2,D19,F19,J19,K19,M19)</f>
        <v>0</v>
      </c>
      <c r="BB19" s="68">
        <f aca="true" t="shared" si="2" ref="BB19:BB26">BA19+SUM(N19:AZ19)</f>
        <v>0</v>
      </c>
      <c r="BC19" s="24" t="str">
        <f aca="true" t="shared" si="3" ref="BC19:BC26">SpellNumber(L19,BB19)</f>
        <v>INR Zero Only</v>
      </c>
      <c r="IE19" s="26"/>
      <c r="IF19" s="26"/>
      <c r="IG19" s="26"/>
      <c r="IH19" s="26"/>
      <c r="II19" s="26"/>
    </row>
    <row r="20" spans="1:243" s="25" customFormat="1" ht="34.5" customHeight="1">
      <c r="A20" s="18">
        <v>6.02</v>
      </c>
      <c r="B20" s="58" t="s">
        <v>67</v>
      </c>
      <c r="C20" s="19"/>
      <c r="D20" s="72">
        <v>14</v>
      </c>
      <c r="E20" s="71" t="s">
        <v>58</v>
      </c>
      <c r="F20" s="52"/>
      <c r="G20" s="27"/>
      <c r="H20" s="27"/>
      <c r="I20" s="20" t="s">
        <v>36</v>
      </c>
      <c r="J20" s="22">
        <f t="shared" si="0"/>
        <v>1</v>
      </c>
      <c r="K20" s="23" t="s">
        <v>44</v>
      </c>
      <c r="L20" s="23" t="s">
        <v>7</v>
      </c>
      <c r="M20" s="51"/>
      <c r="N20" s="28"/>
      <c r="O20" s="28"/>
      <c r="P20" s="67"/>
      <c r="Q20" s="28"/>
      <c r="R20" s="28"/>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68">
        <f t="shared" si="1"/>
        <v>0</v>
      </c>
      <c r="BB20" s="68">
        <f t="shared" si="2"/>
        <v>0</v>
      </c>
      <c r="BC20" s="24" t="str">
        <f t="shared" si="3"/>
        <v>INR Zero Only</v>
      </c>
      <c r="IE20" s="26"/>
      <c r="IF20" s="26"/>
      <c r="IG20" s="26"/>
      <c r="IH20" s="26"/>
      <c r="II20" s="26"/>
    </row>
    <row r="21" spans="1:243" s="25" customFormat="1" ht="34.5" customHeight="1">
      <c r="A21" s="18">
        <v>6.03</v>
      </c>
      <c r="B21" s="58" t="s">
        <v>68</v>
      </c>
      <c r="C21" s="19"/>
      <c r="D21" s="72">
        <v>14</v>
      </c>
      <c r="E21" s="71" t="s">
        <v>58</v>
      </c>
      <c r="F21" s="52"/>
      <c r="G21" s="27"/>
      <c r="H21" s="27"/>
      <c r="I21" s="20" t="s">
        <v>36</v>
      </c>
      <c r="J21" s="22">
        <f t="shared" si="0"/>
        <v>1</v>
      </c>
      <c r="K21" s="23" t="s">
        <v>44</v>
      </c>
      <c r="L21" s="23" t="s">
        <v>7</v>
      </c>
      <c r="M21" s="51"/>
      <c r="N21" s="28"/>
      <c r="O21" s="28"/>
      <c r="P21" s="67"/>
      <c r="Q21" s="28"/>
      <c r="R21" s="28"/>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68">
        <f t="shared" si="1"/>
        <v>0</v>
      </c>
      <c r="BB21" s="68">
        <f t="shared" si="2"/>
        <v>0</v>
      </c>
      <c r="BC21" s="24" t="str">
        <f t="shared" si="3"/>
        <v>INR Zero Only</v>
      </c>
      <c r="IE21" s="26"/>
      <c r="IF21" s="26"/>
      <c r="IG21" s="26"/>
      <c r="IH21" s="26"/>
      <c r="II21" s="26"/>
    </row>
    <row r="22" spans="1:243" s="25" customFormat="1" ht="34.5" customHeight="1">
      <c r="A22" s="18">
        <v>6.04</v>
      </c>
      <c r="B22" s="58" t="s">
        <v>69</v>
      </c>
      <c r="C22" s="19"/>
      <c r="D22" s="72">
        <v>7</v>
      </c>
      <c r="E22" s="71" t="s">
        <v>58</v>
      </c>
      <c r="F22" s="52"/>
      <c r="G22" s="27"/>
      <c r="H22" s="27"/>
      <c r="I22" s="20" t="s">
        <v>36</v>
      </c>
      <c r="J22" s="22">
        <f t="shared" si="0"/>
        <v>1</v>
      </c>
      <c r="K22" s="23" t="s">
        <v>44</v>
      </c>
      <c r="L22" s="23" t="s">
        <v>7</v>
      </c>
      <c r="M22" s="51"/>
      <c r="N22" s="28"/>
      <c r="O22" s="28"/>
      <c r="P22" s="67"/>
      <c r="Q22" s="28"/>
      <c r="R22" s="28"/>
      <c r="S22" s="29"/>
      <c r="T22" s="29"/>
      <c r="U22" s="29"/>
      <c r="V22" s="29"/>
      <c r="W22" s="29"/>
      <c r="X22" s="29"/>
      <c r="Y22" s="29"/>
      <c r="Z22" s="29"/>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68">
        <f t="shared" si="1"/>
        <v>0</v>
      </c>
      <c r="BB22" s="68">
        <f t="shared" si="2"/>
        <v>0</v>
      </c>
      <c r="BC22" s="24" t="str">
        <f t="shared" si="3"/>
        <v>INR Zero Only</v>
      </c>
      <c r="IE22" s="26"/>
      <c r="IF22" s="26"/>
      <c r="IG22" s="26"/>
      <c r="IH22" s="26"/>
      <c r="II22" s="26"/>
    </row>
    <row r="23" spans="1:243" s="25" customFormat="1" ht="34.5" customHeight="1">
      <c r="A23" s="18">
        <v>6.05</v>
      </c>
      <c r="B23" s="58" t="s">
        <v>70</v>
      </c>
      <c r="C23" s="19"/>
      <c r="D23" s="72">
        <v>7</v>
      </c>
      <c r="E23" s="71" t="s">
        <v>58</v>
      </c>
      <c r="F23" s="52"/>
      <c r="G23" s="27"/>
      <c r="H23" s="27"/>
      <c r="I23" s="20" t="s">
        <v>36</v>
      </c>
      <c r="J23" s="22">
        <f t="shared" si="0"/>
        <v>1</v>
      </c>
      <c r="K23" s="23" t="s">
        <v>44</v>
      </c>
      <c r="L23" s="23" t="s">
        <v>7</v>
      </c>
      <c r="M23" s="51"/>
      <c r="N23" s="28"/>
      <c r="O23" s="28"/>
      <c r="P23" s="67"/>
      <c r="Q23" s="28"/>
      <c r="R23" s="28"/>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68">
        <f t="shared" si="1"/>
        <v>0</v>
      </c>
      <c r="BB23" s="68">
        <f t="shared" si="2"/>
        <v>0</v>
      </c>
      <c r="BC23" s="24" t="str">
        <f t="shared" si="3"/>
        <v>INR Zero Only</v>
      </c>
      <c r="IE23" s="26"/>
      <c r="IF23" s="26"/>
      <c r="IG23" s="26"/>
      <c r="IH23" s="26"/>
      <c r="II23" s="26"/>
    </row>
    <row r="24" spans="1:243" s="25" customFormat="1" ht="34.5" customHeight="1">
      <c r="A24" s="18">
        <v>6.06</v>
      </c>
      <c r="B24" s="58" t="s">
        <v>71</v>
      </c>
      <c r="C24" s="19"/>
      <c r="D24" s="72">
        <v>42</v>
      </c>
      <c r="E24" s="71" t="s">
        <v>58</v>
      </c>
      <c r="F24" s="52"/>
      <c r="G24" s="27"/>
      <c r="H24" s="27"/>
      <c r="I24" s="20" t="s">
        <v>36</v>
      </c>
      <c r="J24" s="22">
        <f t="shared" si="0"/>
        <v>1</v>
      </c>
      <c r="K24" s="23" t="s">
        <v>44</v>
      </c>
      <c r="L24" s="23" t="s">
        <v>7</v>
      </c>
      <c r="M24" s="51"/>
      <c r="N24" s="28"/>
      <c r="O24" s="28"/>
      <c r="P24" s="67"/>
      <c r="Q24" s="28"/>
      <c r="R24" s="28"/>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68">
        <f t="shared" si="1"/>
        <v>0</v>
      </c>
      <c r="BB24" s="68">
        <f t="shared" si="2"/>
        <v>0</v>
      </c>
      <c r="BC24" s="24" t="str">
        <f t="shared" si="3"/>
        <v>INR Zero Only</v>
      </c>
      <c r="IE24" s="26"/>
      <c r="IF24" s="26"/>
      <c r="IG24" s="26"/>
      <c r="IH24" s="26"/>
      <c r="II24" s="26"/>
    </row>
    <row r="25" spans="1:243" s="25" customFormat="1" ht="42.75">
      <c r="A25" s="18">
        <v>6.07</v>
      </c>
      <c r="B25" s="58" t="s">
        <v>72</v>
      </c>
      <c r="C25" s="19"/>
      <c r="D25" s="72">
        <v>49</v>
      </c>
      <c r="E25" s="71" t="s">
        <v>58</v>
      </c>
      <c r="F25" s="52"/>
      <c r="G25" s="27"/>
      <c r="H25" s="27"/>
      <c r="I25" s="20" t="s">
        <v>36</v>
      </c>
      <c r="J25" s="22">
        <f t="shared" si="0"/>
        <v>1</v>
      </c>
      <c r="K25" s="23" t="s">
        <v>44</v>
      </c>
      <c r="L25" s="23" t="s">
        <v>7</v>
      </c>
      <c r="M25" s="51"/>
      <c r="N25" s="28"/>
      <c r="O25" s="28"/>
      <c r="P25" s="67"/>
      <c r="Q25" s="28"/>
      <c r="R25" s="28"/>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68">
        <f t="shared" si="1"/>
        <v>0</v>
      </c>
      <c r="BB25" s="68">
        <f t="shared" si="2"/>
        <v>0</v>
      </c>
      <c r="BC25" s="24" t="str">
        <f t="shared" si="3"/>
        <v>INR Zero Only</v>
      </c>
      <c r="IE25" s="26"/>
      <c r="IF25" s="26"/>
      <c r="IG25" s="26"/>
      <c r="IH25" s="26"/>
      <c r="II25" s="26"/>
    </row>
    <row r="26" spans="1:243" s="25" customFormat="1" ht="34.5" customHeight="1">
      <c r="A26" s="18">
        <v>6.08</v>
      </c>
      <c r="B26" s="58" t="s">
        <v>73</v>
      </c>
      <c r="C26" s="19"/>
      <c r="D26" s="72">
        <v>50</v>
      </c>
      <c r="E26" s="71" t="s">
        <v>58</v>
      </c>
      <c r="F26" s="52"/>
      <c r="G26" s="27"/>
      <c r="H26" s="27"/>
      <c r="I26" s="20" t="s">
        <v>36</v>
      </c>
      <c r="J26" s="22">
        <f t="shared" si="0"/>
        <v>1</v>
      </c>
      <c r="K26" s="23" t="s">
        <v>44</v>
      </c>
      <c r="L26" s="23" t="s">
        <v>7</v>
      </c>
      <c r="M26" s="51"/>
      <c r="N26" s="28"/>
      <c r="O26" s="28"/>
      <c r="P26" s="67"/>
      <c r="Q26" s="28"/>
      <c r="R26" s="28"/>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68">
        <f t="shared" si="1"/>
        <v>0</v>
      </c>
      <c r="BB26" s="68">
        <f t="shared" si="2"/>
        <v>0</v>
      </c>
      <c r="BC26" s="24" t="str">
        <f t="shared" si="3"/>
        <v>INR Zero Only</v>
      </c>
      <c r="IE26" s="26"/>
      <c r="IF26" s="26"/>
      <c r="IG26" s="26"/>
      <c r="IH26" s="26"/>
      <c r="II26" s="26"/>
    </row>
    <row r="27" spans="1:243" s="25" customFormat="1" ht="39.75" customHeight="1">
      <c r="A27" s="59" t="s">
        <v>42</v>
      </c>
      <c r="B27" s="60"/>
      <c r="C27" s="61"/>
      <c r="D27" s="62"/>
      <c r="E27" s="62"/>
      <c r="F27" s="62"/>
      <c r="G27" s="62"/>
      <c r="H27" s="63"/>
      <c r="I27" s="63"/>
      <c r="J27" s="63"/>
      <c r="K27" s="63"/>
      <c r="L27" s="64"/>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65">
        <f>SUM(BA13:BA26)</f>
        <v>0</v>
      </c>
      <c r="BB27" s="65">
        <f>SUM(BB13:BB26)</f>
        <v>0</v>
      </c>
      <c r="BC27" s="66" t="str">
        <f>SpellNumber($E$2,BB27)</f>
        <v>INR Zero Only</v>
      </c>
      <c r="IE27" s="26">
        <v>4</v>
      </c>
      <c r="IF27" s="26" t="s">
        <v>38</v>
      </c>
      <c r="IG27" s="26" t="s">
        <v>41</v>
      </c>
      <c r="IH27" s="26">
        <v>10</v>
      </c>
      <c r="II27" s="26" t="s">
        <v>35</v>
      </c>
    </row>
    <row r="28" spans="1:243" s="42" customFormat="1" ht="39" customHeight="1" hidden="1">
      <c r="A28" s="31" t="s">
        <v>46</v>
      </c>
      <c r="B28" s="33"/>
      <c r="C28" s="34"/>
      <c r="D28" s="35"/>
      <c r="E28" s="36" t="s">
        <v>43</v>
      </c>
      <c r="F28" s="49"/>
      <c r="G28" s="37"/>
      <c r="H28" s="38"/>
      <c r="I28" s="38"/>
      <c r="J28" s="38"/>
      <c r="K28" s="39"/>
      <c r="L28" s="40"/>
      <c r="M28" s="41"/>
      <c r="O28" s="25"/>
      <c r="P28" s="25"/>
      <c r="Q28" s="25"/>
      <c r="R28" s="25"/>
      <c r="S28" s="25"/>
      <c r="BA28" s="47">
        <f>IF(ISBLANK(F28),0,IF(E28="Excess (+)",ROUND(BA27+(BA27*F28),2),IF(E28="Less (-)",ROUND(BA27+(BA27*F28*(-1)),2),0)))</f>
        <v>0</v>
      </c>
      <c r="BB28" s="48">
        <f>ROUND(BA28,0)</f>
        <v>0</v>
      </c>
      <c r="BC28" s="24" t="str">
        <f>SpellNumber(L28,BB28)</f>
        <v> Zero Only</v>
      </c>
      <c r="IE28" s="43"/>
      <c r="IF28" s="43"/>
      <c r="IG28" s="43"/>
      <c r="IH28" s="43"/>
      <c r="II28" s="43"/>
    </row>
    <row r="29" spans="1:243" s="42" customFormat="1" ht="49.5" customHeight="1">
      <c r="A29" s="30" t="s">
        <v>45</v>
      </c>
      <c r="B29" s="30"/>
      <c r="C29" s="76" t="str">
        <f>SpellNumber($E$2,BB27)</f>
        <v>INR Zero Only</v>
      </c>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7"/>
      <c r="AG29" s="77"/>
      <c r="AH29" s="77"/>
      <c r="AI29" s="77"/>
      <c r="AJ29" s="77"/>
      <c r="AK29" s="77"/>
      <c r="AL29" s="77"/>
      <c r="AM29" s="77"/>
      <c r="AN29" s="77"/>
      <c r="AO29" s="77"/>
      <c r="AP29" s="77"/>
      <c r="AQ29" s="77"/>
      <c r="AR29" s="77"/>
      <c r="AS29" s="77"/>
      <c r="AT29" s="77"/>
      <c r="AU29" s="77"/>
      <c r="AV29" s="77"/>
      <c r="AW29" s="77"/>
      <c r="AX29" s="77"/>
      <c r="AY29" s="77"/>
      <c r="AZ29" s="77"/>
      <c r="BA29" s="77"/>
      <c r="BB29" s="77"/>
      <c r="BC29" s="78"/>
      <c r="IE29" s="43"/>
      <c r="IF29" s="43"/>
      <c r="IG29" s="43"/>
      <c r="IH29" s="43"/>
      <c r="II29" s="43"/>
    </row>
    <row r="30" spans="3:243" s="14" customFormat="1" ht="15">
      <c r="C30" s="44"/>
      <c r="D30" s="44"/>
      <c r="E30" s="44"/>
      <c r="F30" s="44"/>
      <c r="G30" s="44"/>
      <c r="H30" s="44"/>
      <c r="I30" s="44"/>
      <c r="J30" s="44"/>
      <c r="K30" s="44"/>
      <c r="L30" s="44"/>
      <c r="M30" s="44"/>
      <c r="O30" s="44"/>
      <c r="BA30" s="44"/>
      <c r="BC30" s="44"/>
      <c r="IE30" s="15"/>
      <c r="IF30" s="15"/>
      <c r="IG30" s="15"/>
      <c r="IH30" s="15"/>
      <c r="II30" s="15"/>
    </row>
  </sheetData>
  <sheetProtection password="CE28" sheet="1" selectLockedCells="1"/>
  <mergeCells count="8">
    <mergeCell ref="A9:BC9"/>
    <mergeCell ref="C29:BC29"/>
    <mergeCell ref="A1:L1"/>
    <mergeCell ref="A4:BC4"/>
    <mergeCell ref="A5:BC5"/>
    <mergeCell ref="A6:BC6"/>
    <mergeCell ref="A7:BC7"/>
    <mergeCell ref="B8:BC8"/>
  </mergeCells>
  <dataValidations count="22">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8">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8">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28">
      <formula1>IF(ISBLANK(F28),$A$3:$C$3,$B$3:$C$3)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8">
      <formula1>0</formula1>
      <formula2>IF(E28&lt;&gt;"Select",99.9,0)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28">
      <formula1>IF(E28&lt;&gt;"Select",0,-1)</formula1>
      <formula2>IF(E28&lt;&gt;"Select",99.99,-1)</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list" allowBlank="1" showInputMessage="1" showErrorMessage="1" sqref="C2">
      <formula1>"Normal, SingleWindow, Alternate"</formula1>
    </dataValidation>
    <dataValidation type="list" allowBlank="1" showInputMessage="1" showErrorMessage="1" sqref="L23 L24 L22 L25 L13 L14 L15 L16 L17 L18 L19 L20 L21 L26">
      <formula1>"INR"</formula1>
    </dataValidation>
    <dataValidation allowBlank="1" showInputMessage="1" showErrorMessage="1" promptTitle="Item Description" prompt="Please enter Item Description in text" sqref="B16:B26"/>
    <dataValidation type="decimal" allowBlank="1" showInputMessage="1" showErrorMessage="1" promptTitle="Rate Entry" prompt="Please enter Basic Rate in Rupees for this item. " errorTitle="Invaid Entry" error="Only Numeric Values are allowed. " sqref="M13:M26">
      <formula1>0</formula1>
      <formula2>999999999999999</formula2>
    </dataValidation>
    <dataValidation allowBlank="1" showInputMessage="1" showErrorMessage="1" promptTitle="Addition / Deduction" prompt="Please Choose the correct One" sqref="J13:J26"/>
    <dataValidation type="list" showInputMessage="1" showErrorMessage="1" sqref="I13:I26">
      <formula1>"Excess(+), Less(-)"</formula1>
    </dataValidation>
    <dataValidation type="decimal" allowBlank="1" showInputMessage="1" showErrorMessage="1" errorTitle="Invalid Entry" error="Only Numeric Values are allowed. " sqref="A13:A26">
      <formula1>0</formula1>
      <formula2>999999999999999</formula2>
    </dataValidation>
    <dataValidation allowBlank="1" showInputMessage="1" showErrorMessage="1" promptTitle="Itemcode/Make" prompt="Please enter text" sqref="C13:C26"/>
    <dataValidation type="decimal" allowBlank="1" showInputMessage="1" showErrorMessage="1" promptTitle="Rate Entry" prompt="Please enter the Other Taxes2 in Rupees for this item. " errorTitle="Invaid Entry" error="Only Numeric Values are allowed. " sqref="N13:O26">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6">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6">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6">
      <formula1>0</formula1>
      <formula2>999999999999999</formula2>
    </dataValidation>
    <dataValidation allowBlank="1" showInputMessage="1" showErrorMessage="1" promptTitle="Units" prompt="Please enter Units in text" sqref="E13:E26"/>
    <dataValidation type="decimal" allowBlank="1" showInputMessage="1" showErrorMessage="1" promptTitle="Quantity" prompt="Please enter the Quantity for this item. " errorTitle="Invalid Entry" error="Only Numeric Values are allowed. " sqref="D13:D26 F13:F26">
      <formula1>0</formula1>
      <formula2>999999999999999</formula2>
    </dataValidation>
    <dataValidation type="list" allowBlank="1" showInputMessage="1" showErrorMessage="1" sqref="K13:K26">
      <formula1>"Partial Conversion, Full Conversion"</formula1>
    </dataValidation>
  </dataValidations>
  <printOptions/>
  <pageMargins left="0.196850393700787" right="0.196850393700787" top="0.393700787401575" bottom="0.393700787401575" header="0.196850393700787" footer="0.196850393700787"/>
  <pageSetup horizontalDpi="600" verticalDpi="600" orientation="landscape" paperSize="9" scale="92"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5" t="s">
        <v>2</v>
      </c>
      <c r="F6" s="85"/>
      <c r="G6" s="85"/>
      <c r="H6" s="85"/>
      <c r="I6" s="85"/>
      <c r="J6" s="85"/>
      <c r="K6" s="85"/>
    </row>
    <row r="7" spans="5:11" ht="15">
      <c r="E7" s="85"/>
      <c r="F7" s="85"/>
      <c r="G7" s="85"/>
      <c r="H7" s="85"/>
      <c r="I7" s="85"/>
      <c r="J7" s="85"/>
      <c r="K7" s="85"/>
    </row>
    <row r="8" spans="5:11" ht="15">
      <c r="E8" s="85"/>
      <c r="F8" s="85"/>
      <c r="G8" s="85"/>
      <c r="H8" s="85"/>
      <c r="I8" s="85"/>
      <c r="J8" s="85"/>
      <c r="K8" s="85"/>
    </row>
    <row r="9" spans="5:11" ht="15">
      <c r="E9" s="85"/>
      <c r="F9" s="85"/>
      <c r="G9" s="85"/>
      <c r="H9" s="85"/>
      <c r="I9" s="85"/>
      <c r="J9" s="85"/>
      <c r="K9" s="85"/>
    </row>
    <row r="10" spans="5:11" ht="15">
      <c r="E10" s="85"/>
      <c r="F10" s="85"/>
      <c r="G10" s="85"/>
      <c r="H10" s="85"/>
      <c r="I10" s="85"/>
      <c r="J10" s="85"/>
      <c r="K10" s="85"/>
    </row>
    <row r="11" spans="5:11" ht="15">
      <c r="E11" s="85"/>
      <c r="F11" s="85"/>
      <c r="G11" s="85"/>
      <c r="H11" s="85"/>
      <c r="I11" s="85"/>
      <c r="J11" s="85"/>
      <c r="K11" s="85"/>
    </row>
    <row r="12" spans="5:11" ht="15">
      <c r="E12" s="85"/>
      <c r="F12" s="85"/>
      <c r="G12" s="85"/>
      <c r="H12" s="85"/>
      <c r="I12" s="85"/>
      <c r="J12" s="85"/>
      <c r="K12" s="85"/>
    </row>
    <row r="13" spans="5:11" ht="15">
      <c r="E13" s="85"/>
      <c r="F13" s="85"/>
      <c r="G13" s="85"/>
      <c r="H13" s="85"/>
      <c r="I13" s="85"/>
      <c r="J13" s="85"/>
      <c r="K13" s="85"/>
    </row>
    <row r="14" spans="5:11" ht="15">
      <c r="E14" s="85"/>
      <c r="F14" s="85"/>
      <c r="G14" s="85"/>
      <c r="H14" s="85"/>
      <c r="I14" s="85"/>
      <c r="J14" s="85"/>
      <c r="K14" s="85"/>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 PC</cp:lastModifiedBy>
  <cp:lastPrinted>2018-08-10T13:05:25Z</cp:lastPrinted>
  <dcterms:created xsi:type="dcterms:W3CDTF">2009-01-30T06:42:42Z</dcterms:created>
  <dcterms:modified xsi:type="dcterms:W3CDTF">2018-08-13T06:31:00Z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
    <vt:lpwstr>CR</vt:lpwstr>
  </property>
  <property fmtid="{D5CDD505-2E9C-101B-9397-08002B2CF9AE}" pid="3" name="BoQVersio">
    <vt:lpwstr>BoQ_Ver3.0</vt:lpwstr>
  </property>
  <property fmtid="{D5CDD505-2E9C-101B-9397-08002B2CF9AE}" pid="4" name="BoQChartTyp">
    <vt:lpwstr>Normal</vt:lpwstr>
  </property>
  <property fmtid="{D5CDD505-2E9C-101B-9397-08002B2CF9AE}" pid="5" name="SRTWO">
    <vt:lpwstr>Yes</vt:lpwstr>
  </property>
  <property fmtid="{D5CDD505-2E9C-101B-9397-08002B2CF9AE}" pid="6" name="SRT">
    <vt:lpwstr>Yes</vt:lpwstr>
  </property>
  <property fmtid="{D5CDD505-2E9C-101B-9397-08002B2CF9AE}" pid="7" name="SCT">
    <vt:lpwstr>Yes</vt:lpwstr>
  </property>
  <property fmtid="{D5CDD505-2E9C-101B-9397-08002B2CF9AE}" pid="8" name="ShowSumma">
    <vt:lpwstr>Yes</vt:lpwstr>
  </property>
  <property fmtid="{D5CDD505-2E9C-101B-9397-08002B2CF9AE}" pid="9" name="FormBas">
    <vt:lpwstr>No</vt:lpwstr>
  </property>
  <property fmtid="{D5CDD505-2E9C-101B-9397-08002B2CF9AE}" pid="10" name="Ran">
    <vt:i4>1</vt:i4>
  </property>
  <property fmtid="{D5CDD505-2E9C-101B-9397-08002B2CF9AE}" pid="11" name="CSTyp">
    <vt:lpwstr>L</vt:lpwstr>
  </property>
  <property fmtid="{D5CDD505-2E9C-101B-9397-08002B2CF9AE}" pid="12" name="H">
    <vt:lpwstr>tXtmp8ExGcJyJLQ+92db4nhwgY4=</vt:lpwstr>
  </property>
</Properties>
</file>