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3" activeTab="3"/>
  </bookViews>
  <sheets>
    <sheet name="BoQ1" sheetId="1" state="veryHidden" r:id="rId1"/>
    <sheet name="BoQ2" sheetId="2" state="veryHidden" r:id="rId2"/>
    <sheet name="BoQ3" sheetId="3" state="veryHidden" r:id="rId3"/>
    <sheet name="Macros" sheetId="4" r:id="rId4"/>
  </sheets>
  <externalReferences>
    <externalReference r:id="rId7"/>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 localSheetId="1">#REF!</definedName>
    <definedName name="dfsga">#REF!</definedName>
    <definedName name="domestic_global">#REF!</definedName>
    <definedName name="Excise" localSheetId="0">#REF!</definedName>
    <definedName name="Excise" localSheetId="1">#REF!</definedName>
    <definedName name="Excise">#REF!</definedName>
    <definedName name="Excise_Duty" localSheetId="0">#REF!</definedName>
    <definedName name="Excise_Duty" localSheetId="1">#REF!</definedName>
    <definedName name="Excise_Duty">#REF!</definedName>
    <definedName name="Excised" localSheetId="0">#REF!</definedName>
    <definedName name="Excised" localSheetId="1">#REF!</definedName>
    <definedName name="Excised">#REF!</definedName>
    <definedName name="ExciseDuty">#REF!</definedName>
    <definedName name="MyList">#REF!</definedName>
    <definedName name="option9" localSheetId="0">'[3]PRICE BID'!#REF!</definedName>
    <definedName name="option9">'[3]PRICE BID'!#REF!</definedName>
    <definedName name="other_boq">'[1]Config'!$G$2:$G$5</definedName>
    <definedName name="_xlnm.Print_Area" localSheetId="0">'BoQ1'!$A$1:$BC$18</definedName>
    <definedName name="_xlnm.Print_Area" localSheetId="2">'BoQ3'!$A$1:$BC$21</definedName>
    <definedName name="Select">#REF!</definedName>
    <definedName name="SelectD1OrC1">#REF!</definedName>
    <definedName name="SelectLessOrExcess">#REF!</definedName>
    <definedName name="Service" localSheetId="0">#REF!</definedName>
    <definedName name="Service" localSheetId="1">#REF!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<sst xmlns="http://schemas.openxmlformats.org/spreadsheetml/2006/main" count="412" uniqueCount="79">
  <si>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</si>
  <si>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</si>
  <si>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</si>
  <si>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</si>
  <si>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</si>
  <si>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</si>
  <si>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</si>
  <si>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</si>
  <si>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</si>
  <si>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</si>
  <si>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</si>
  <si>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</si>
  <si>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</si>
  <si>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</si>
  <si>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</si>
  <si>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</si>
  <si>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</si>
  <si>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</si>
  <si>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</si>
  <si>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</si>
  <si>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</si>
  <si>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</si>
  <si>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</si>
  <si>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</si>
  <si>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</si>
  <si>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</si>
  <si>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</si>
  <si>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</si>
  <si>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</si>
  <si>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</si>
  <si>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</si>
  <si>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</si>
  <si>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</si>
  <si>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</si>
  <si>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</si>
  <si>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</si>
  <si>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</si>
  <si>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</si>
  <si>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</si>
  <si>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</si>
  <si>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</si>
  <si>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</si>
  <si>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</si>
  <si>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</si>
  <si>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</si>
  <si>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</si>
  <si>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</si>
  <si>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</si>
  <si>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</si>
  <si>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</si>
  <si>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</si>
  <si>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</si>
  <si>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</si>
  <si>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</si>
  <si>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</si>
  <si>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</si>
  <si>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</si>
  <si>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</si>
  <si>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</si>
  <si>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Name of Work:  Price Bid BOQ - Schedule B1</t>
  </si>
  <si>
    <t xml:space="preserve">Operation and Maintenance of all the works under schedule B2 during First  year </t>
  </si>
  <si>
    <t xml:space="preserve">Operation and Maintenance of all the works under schedule B2 during  Second  year </t>
  </si>
  <si>
    <t xml:space="preserve">Operation and Maintenance of all the works under schedule B2 during  Third  year </t>
  </si>
  <si>
    <t xml:space="preserve">Operation and Maintenance of all the works under schedule B2 during  fourth year </t>
  </si>
  <si>
    <t xml:space="preserve">Operation and Maintenance of all the works under schedule B2 during  Fifth year </t>
  </si>
  <si>
    <t>Heading</t>
  </si>
  <si>
    <t xml:space="preserve"> Heading</t>
  </si>
  <si>
    <t>Designing, Constructing , Supply, Installing  and Commissioning of Smart Bio toilets including water storage tank,Bio digester tank (anaerobic DRDO  type with six compartments and disinfection arrangement, compartments shall have poygrass mats on side walls)  , Sanitary and plumbing fixture, electrical and electronic installations, signage, advertising device and with all materials and equipments meeting the Employers requirement and Specification as per Tender Document. Rate quoted shall be inclusive of all applicable taxes, duties, levies and charges etc-  Single unit consisting of one Gents units</t>
  </si>
  <si>
    <t>Designing, Constructing , Supply, Installing  and Commissioning of Smart Bio toilets including water storage tank,Bio digester tank (anaerobic DRDO  type with six compartments and disinfection arrangement, compartments shall have poygrass mats on side walls)  , Sanitary and plumbing fixture, electrical and electronic installations, signage, advertising device and with all materials and equipments meeting the Employers requirement and Specification as per Tender Document. Rate quoted shall be inclusive of all applicable taxes, duties, levies and charges etc-  Double unit consisting of one Gents units and one ladies unit</t>
  </si>
  <si>
    <t>Name of Work:  Price Bid BOQ - Schedule C-single unit</t>
  </si>
  <si>
    <r>
      <t xml:space="preserve">TOTAL AMOUNT   in
</t>
    </r>
    <r>
      <rPr>
        <b/>
        <sz val="11"/>
        <color indexed="10"/>
        <rFont val="Arial"/>
        <family val="2"/>
      </rPr>
      <t>Rs.      P</t>
    </r>
  </si>
  <si>
    <t>Name of Work:  Price Bid BOQ - Schedule B- double unit</t>
  </si>
  <si>
    <r>
      <t xml:space="preserve">TOTAL AMOUNT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</si>
  <si>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 inclusive of taxes</t>
    </r>
    <r>
      <rPr>
        <b/>
        <sz val="11"/>
        <rFont val="Arial"/>
        <family val="2"/>
      </rPr>
      <t xml:space="preserve">
 </t>
    </r>
  </si>
  <si>
    <r>
      <t xml:space="preserve">TOTAL AMOUNT    in
</t>
    </r>
    <r>
      <rPr>
        <b/>
        <sz val="11"/>
        <color indexed="10"/>
        <rFont val="Arial"/>
        <family val="2"/>
      </rPr>
      <t>Rs.      P</t>
    </r>
  </si>
  <si>
    <t>M1</t>
  </si>
  <si>
    <t>M2</t>
  </si>
  <si>
    <t>Tender Inviting Authority: GSCL</t>
  </si>
  <si>
    <t>Contract No:  SPV/GSCL/DEV/51/2017/3</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</si>
</sst>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33" borderId="14" xfId="57" applyNumberFormat="1" applyFont="1" applyFill="1" applyBorder="1" applyAlignment="1" applyProtection="1">
      <alignment horizontal="right" vertical="top"/>
      <protection locked="0"/>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pplyProtection="1">
      <alignment horizontal="center" vertical="top" wrapText="1"/>
      <protection/>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tabColor theme="4" tint="-0.4999699890613556"/>
  </sheetPr>
  <dimension ref="A1:II19"/>
  <sheetViews>
    <sheetView showGridLines="0" zoomScale="73" zoomScaleNormal="73" zoomScalePageLayoutView="0" workbookViewId="0" topLeftCell="A8">
      <selection activeCell="B14" sqref="B14"/>
    </sheetView>
  </sheetViews>
  <sheetFormatPr defaultColWidth="9.140625" defaultRowHeight="15"/>
  <cols>
    <col min="1" max="1" width="14.57421875" style="55" customWidth="1"/>
    <col min="2" max="2" width="85.28125" style="55" customWidth="1"/>
    <col min="3" max="3" width="18.5742187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0" t="s">
        <v>77</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30.75" customHeight="1">
      <c r="A5" s="80" t="s">
        <v>59</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78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5.25" customHeight="1">
      <c r="A8" s="8" t="s">
        <v>57</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58</v>
      </c>
      <c r="G11" s="13"/>
      <c r="H11" s="13"/>
      <c r="I11" s="13" t="s">
        <v>21</v>
      </c>
      <c r="J11" s="13" t="s">
        <v>22</v>
      </c>
      <c r="K11" s="13" t="s">
        <v>23</v>
      </c>
      <c r="L11" s="13" t="s">
        <v>24</v>
      </c>
      <c r="M11" s="16" t="s">
        <v>73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2" t="s">
        <v>74</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2</v>
      </c>
      <c r="B13" s="20" t="s">
        <v>66</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114">
      <c r="A14" s="19">
        <v>3</v>
      </c>
      <c r="B14" s="33" t="s">
        <v>68</v>
      </c>
      <c r="C14" s="21" t="s">
        <v>75</v>
      </c>
      <c r="D14" s="68">
        <v>11</v>
      </c>
      <c r="E14" s="23" t="s">
        <v>39</v>
      </c>
      <c r="F14" s="69">
        <v>100</v>
      </c>
      <c r="G14" s="36"/>
      <c r="H14" s="24"/>
      <c r="I14" s="22" t="s">
        <v>40</v>
      </c>
      <c r="J14" s="25">
        <f>IF(I14="Less(-)",-1,1)</f>
        <v>1</v>
      </c>
      <c r="K14" s="26" t="s">
        <v>54</v>
      </c>
      <c r="L14" s="26" t="s">
        <v>7</v>
      </c>
      <c r="M14" s="62"/>
      <c r="N14" s="63"/>
      <c r="O14" s="63"/>
      <c r="P14" s="64"/>
      <c r="Q14" s="63"/>
      <c r="R14" s="63"/>
      <c r="S14" s="65"/>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7">
        <f>total_amount_ba($B$2,$D$2,D14,F14,J14,K14,M14)</f>
        <v>0</v>
      </c>
      <c r="BB14" s="67">
        <f>BA14+SUM(N14:AZ14)</f>
        <v>0</v>
      </c>
      <c r="BC14" s="33" t="str">
        <f>SpellNumber(L14,BB14)</f>
        <v>INR Zero Only</v>
      </c>
      <c r="IE14" s="35">
        <v>1.01</v>
      </c>
      <c r="IF14" s="35" t="s">
        <v>41</v>
      </c>
      <c r="IG14" s="35" t="s">
        <v>36</v>
      </c>
      <c r="IH14" s="35">
        <v>123.223</v>
      </c>
      <c r="II14" s="35" t="s">
        <v>39</v>
      </c>
    </row>
    <row r="15" spans="1:243" s="34" customFormat="1" ht="114">
      <c r="A15" s="19">
        <v>4</v>
      </c>
      <c r="B15" s="33" t="s">
        <v>67</v>
      </c>
      <c r="C15" s="21" t="s">
        <v>76</v>
      </c>
      <c r="D15" s="68">
        <v>1</v>
      </c>
      <c r="E15" s="23" t="s">
        <v>39</v>
      </c>
      <c r="F15" s="69">
        <v>100</v>
      </c>
      <c r="G15" s="36"/>
      <c r="H15" s="24"/>
      <c r="I15" s="22" t="s">
        <v>40</v>
      </c>
      <c r="J15" s="25">
        <f>IF(I15="Less(-)",-1,1)</f>
        <v>1</v>
      </c>
      <c r="K15" s="26" t="s">
        <v>54</v>
      </c>
      <c r="L15" s="26" t="s">
        <v>7</v>
      </c>
      <c r="M15" s="62"/>
      <c r="N15" s="63"/>
      <c r="O15" s="63"/>
      <c r="P15" s="64"/>
      <c r="Q15" s="63"/>
      <c r="R15" s="63"/>
      <c r="S15" s="65"/>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7">
        <f>total_amount_ba($B$2,$D$2,D15,F15,J15,K15,M15)</f>
        <v>0</v>
      </c>
      <c r="BB15" s="67">
        <f>BA15+SUM(N15:AZ15)</f>
        <v>0</v>
      </c>
      <c r="BC15" s="33" t="str">
        <f>SpellNumber(L15,BB15)</f>
        <v>INR Zero Only</v>
      </c>
      <c r="IE15" s="35">
        <v>1.01</v>
      </c>
      <c r="IF15" s="35" t="s">
        <v>41</v>
      </c>
      <c r="IG15" s="35" t="s">
        <v>36</v>
      </c>
      <c r="IH15" s="35">
        <v>123.223</v>
      </c>
      <c r="II15" s="35" t="s">
        <v>39</v>
      </c>
    </row>
    <row r="16" spans="1:243" s="34" customFormat="1" ht="33" customHeight="1">
      <c r="A16" s="37" t="s">
        <v>52</v>
      </c>
      <c r="B16" s="38"/>
      <c r="C16" s="39"/>
      <c r="D16" s="40"/>
      <c r="E16" s="40"/>
      <c r="F16" s="40"/>
      <c r="G16" s="40"/>
      <c r="H16" s="41"/>
      <c r="I16" s="41"/>
      <c r="J16" s="41"/>
      <c r="K16" s="41"/>
      <c r="L16" s="42"/>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71">
        <f>SUM(BA13:BA15)</f>
        <v>0</v>
      </c>
      <c r="BB16" s="71">
        <f>SUM(BB13:BB15)</f>
        <v>0</v>
      </c>
      <c r="BC16" s="33" t="str">
        <f>SpellNumber($E$2,BB16)</f>
        <v>INR Zero Only</v>
      </c>
      <c r="IE16" s="35">
        <v>4</v>
      </c>
      <c r="IF16" s="35" t="s">
        <v>43</v>
      </c>
      <c r="IG16" s="35" t="s">
        <v>51</v>
      </c>
      <c r="IH16" s="35">
        <v>10</v>
      </c>
      <c r="II16" s="35" t="s">
        <v>39</v>
      </c>
    </row>
    <row r="17" spans="1:243" s="53" customFormat="1" ht="39" customHeight="1" hidden="1">
      <c r="A17" s="38" t="s">
        <v>56</v>
      </c>
      <c r="B17" s="44"/>
      <c r="C17" s="45"/>
      <c r="D17" s="46"/>
      <c r="E17" s="47" t="s">
        <v>53</v>
      </c>
      <c r="F17" s="60"/>
      <c r="G17" s="48"/>
      <c r="H17" s="49"/>
      <c r="I17" s="49"/>
      <c r="J17" s="49"/>
      <c r="K17" s="50"/>
      <c r="L17" s="51"/>
      <c r="M17" s="52"/>
      <c r="O17" s="34"/>
      <c r="P17" s="34"/>
      <c r="Q17" s="34"/>
      <c r="R17" s="34"/>
      <c r="S17" s="34"/>
      <c r="BA17" s="58">
        <f>IF(ISBLANK(F17),0,IF(E17="Excess (+)",ROUND(BA16+(BA16*F17),2),IF(E17="Less (-)",ROUND(BA16+(BA16*F17*(-1)),2),0)))</f>
        <v>0</v>
      </c>
      <c r="BB17" s="59">
        <f>ROUND(BA17,0)</f>
        <v>0</v>
      </c>
      <c r="BC17" s="33" t="str">
        <f>SpellNumber(L17,BB17)</f>
        <v> Zero Only</v>
      </c>
      <c r="IE17" s="54"/>
      <c r="IF17" s="54"/>
      <c r="IG17" s="54"/>
      <c r="IH17" s="54"/>
      <c r="II17" s="54"/>
    </row>
    <row r="18" spans="1:243" s="53" customFormat="1" ht="51" customHeight="1">
      <c r="A18" s="37" t="s">
        <v>55</v>
      </c>
      <c r="B18" s="37"/>
      <c r="C18" s="76" t="str">
        <f>SpellNumber($E$2,BB16)</f>
        <v>INR Zero Only</v>
      </c>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8"/>
      <c r="IE18" s="54"/>
      <c r="IF18" s="54"/>
      <c r="IG18" s="54"/>
      <c r="IH18" s="54"/>
      <c r="II18" s="54"/>
    </row>
    <row r="19" spans="3:243" s="14" customFormat="1" ht="15">
      <c r="C19" s="55"/>
      <c r="D19" s="55"/>
      <c r="E19" s="55"/>
      <c r="F19" s="55"/>
      <c r="G19" s="55"/>
      <c r="H19" s="55"/>
      <c r="I19" s="55"/>
      <c r="J19" s="55"/>
      <c r="K19" s="55"/>
      <c r="L19" s="55"/>
      <c r="M19" s="55"/>
      <c r="O19" s="55"/>
      <c r="BA19" s="55"/>
      <c r="BC19" s="55"/>
      <c r="IE19" s="15"/>
      <c r="IF19" s="15"/>
      <c r="IG19" s="15"/>
      <c r="IH19" s="15"/>
      <c r="II19" s="15"/>
    </row>
  </sheetData>
  <sheetProtection password="CE88" sheet="1"/>
  <mergeCells count="8">
    <mergeCell ref="A9:BC9"/>
    <mergeCell ref="C18:BC18"/>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4 L15">
      <formula1>"INR"</formula1>
    </dataValidation>
    <dataValidation type="list" allowBlank="1" showInputMessage="1" showErrorMessage="1" sqref="K13:K15">
      <formula1>"Partial Conversion, Full Conversion"</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s>
  <printOptions/>
  <pageMargins left="0.5511811023622047" right="0.31496062992125984" top="0.5905511811023623" bottom="0.5118110236220472" header="0.31496062992125984" footer="0.31496062992125984"/>
  <pageSetup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22"/>
  <sheetViews>
    <sheetView showGridLines="0" zoomScale="75" zoomScaleNormal="75" zoomScalePageLayoutView="0" workbookViewId="0" topLeftCell="A1">
      <selection activeCell="B16" sqref="B16"/>
    </sheetView>
  </sheetViews>
  <sheetFormatPr defaultColWidth="9.140625" defaultRowHeight="15"/>
  <cols>
    <col min="1" max="1" width="14.57421875" style="55" customWidth="1"/>
    <col min="2" max="2" width="47.8515625" style="55" customWidth="1"/>
    <col min="3" max="3" width="10.14062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0" t="s">
        <v>77</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30.75" customHeight="1">
      <c r="A5" s="80" t="s">
        <v>71</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78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5.25" customHeight="1">
      <c r="A8" s="8" t="s">
        <v>57</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58</v>
      </c>
      <c r="G11" s="13"/>
      <c r="H11" s="13"/>
      <c r="I11" s="13" t="s">
        <v>21</v>
      </c>
      <c r="J11" s="13" t="s">
        <v>22</v>
      </c>
      <c r="K11" s="13" t="s">
        <v>23</v>
      </c>
      <c r="L11" s="13" t="s">
        <v>24</v>
      </c>
      <c r="M11" s="16" t="s">
        <v>73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2" t="s">
        <v>72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65</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18.75" customHeight="1">
      <c r="A14" s="19">
        <v>1.01</v>
      </c>
      <c r="B14" s="33" t="s">
        <v>60</v>
      </c>
      <c r="C14" s="21" t="s">
        <v>38</v>
      </c>
      <c r="D14" s="68">
        <v>11</v>
      </c>
      <c r="E14" s="23" t="s">
        <v>39</v>
      </c>
      <c r="F14" s="69">
        <v>100</v>
      </c>
      <c r="G14" s="36"/>
      <c r="H14" s="24"/>
      <c r="I14" s="22" t="s">
        <v>40</v>
      </c>
      <c r="J14" s="25">
        <f>IF(I14="Less(-)",-1,1)</f>
        <v>1</v>
      </c>
      <c r="K14" s="26" t="s">
        <v>54</v>
      </c>
      <c r="L14" s="26" t="s">
        <v>7</v>
      </c>
      <c r="M14" s="70"/>
      <c r="N14" s="63"/>
      <c r="O14" s="63"/>
      <c r="P14" s="64"/>
      <c r="Q14" s="63"/>
      <c r="R14" s="63"/>
      <c r="S14" s="65"/>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7">
        <f>total_amount_ba($B$2,$D$2,D14,F14,J14,K14,M14)</f>
        <v>0</v>
      </c>
      <c r="BB14" s="67">
        <f>BA14+SUM(N14:AZ14)</f>
        <v>0</v>
      </c>
      <c r="BC14" s="33" t="str">
        <f>SpellNumber(L14,BB14)</f>
        <v>INR Zero Only</v>
      </c>
      <c r="IE14" s="35">
        <v>1.01</v>
      </c>
      <c r="IF14" s="35" t="s">
        <v>41</v>
      </c>
      <c r="IG14" s="35" t="s">
        <v>36</v>
      </c>
      <c r="IH14" s="35">
        <v>123.223</v>
      </c>
      <c r="II14" s="35" t="s">
        <v>39</v>
      </c>
    </row>
    <row r="15" spans="1:243" s="34" customFormat="1" ht="18.75" customHeight="1">
      <c r="A15" s="19">
        <v>1.02</v>
      </c>
      <c r="B15" s="33" t="s">
        <v>61</v>
      </c>
      <c r="C15" s="21" t="s">
        <v>42</v>
      </c>
      <c r="D15" s="68">
        <v>11</v>
      </c>
      <c r="E15" s="23" t="s">
        <v>39</v>
      </c>
      <c r="F15" s="69">
        <v>100</v>
      </c>
      <c r="G15" s="36"/>
      <c r="H15" s="36"/>
      <c r="I15" s="22" t="s">
        <v>40</v>
      </c>
      <c r="J15" s="25">
        <f>IF(I15="Less(-)",-1,1)</f>
        <v>1</v>
      </c>
      <c r="K15" s="26" t="s">
        <v>54</v>
      </c>
      <c r="L15" s="26" t="s">
        <v>7</v>
      </c>
      <c r="M15" s="70"/>
      <c r="N15" s="63"/>
      <c r="O15" s="63"/>
      <c r="P15" s="64"/>
      <c r="Q15" s="63"/>
      <c r="R15" s="63"/>
      <c r="S15" s="65"/>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7">
        <f>total_amount_ba($B$2,$D$2,D15,F15,J15,K15,M15)</f>
        <v>0</v>
      </c>
      <c r="BB15" s="67">
        <f>BA15+SUM(N15:AZ15)</f>
        <v>0</v>
      </c>
      <c r="BC15" s="33" t="str">
        <f>SpellNumber(L15,BB15)</f>
        <v>INR Zero Only</v>
      </c>
      <c r="IE15" s="35">
        <v>1.02</v>
      </c>
      <c r="IF15" s="35" t="s">
        <v>43</v>
      </c>
      <c r="IG15" s="35" t="s">
        <v>44</v>
      </c>
      <c r="IH15" s="35">
        <v>213</v>
      </c>
      <c r="II15" s="35" t="s">
        <v>39</v>
      </c>
    </row>
    <row r="16" spans="1:243" s="34" customFormat="1" ht="18.75" customHeight="1">
      <c r="A16" s="19">
        <v>1.03</v>
      </c>
      <c r="B16" s="33" t="s">
        <v>62</v>
      </c>
      <c r="C16" s="21" t="s">
        <v>45</v>
      </c>
      <c r="D16" s="68">
        <v>11</v>
      </c>
      <c r="E16" s="23" t="s">
        <v>39</v>
      </c>
      <c r="F16" s="69">
        <v>10</v>
      </c>
      <c r="G16" s="36"/>
      <c r="H16" s="36"/>
      <c r="I16" s="22" t="s">
        <v>40</v>
      </c>
      <c r="J16" s="25">
        <f>IF(I16="Less(-)",-1,1)</f>
        <v>1</v>
      </c>
      <c r="K16" s="26" t="s">
        <v>54</v>
      </c>
      <c r="L16" s="26" t="s">
        <v>7</v>
      </c>
      <c r="M16" s="70"/>
      <c r="N16" s="63"/>
      <c r="O16" s="63"/>
      <c r="P16" s="64"/>
      <c r="Q16" s="63"/>
      <c r="R16" s="63"/>
      <c r="S16" s="65"/>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7">
        <f>total_amount_ba($B$2,$D$2,D16,F16,J16,K16,M16)</f>
        <v>0</v>
      </c>
      <c r="BB16" s="67">
        <f>BA16+SUM(N16:AZ16)</f>
        <v>0</v>
      </c>
      <c r="BC16" s="33" t="str">
        <f>SpellNumber(L16,BB16)</f>
        <v>INR Zero Only</v>
      </c>
      <c r="IE16" s="35">
        <v>2</v>
      </c>
      <c r="IF16" s="35" t="s">
        <v>35</v>
      </c>
      <c r="IG16" s="35" t="s">
        <v>46</v>
      </c>
      <c r="IH16" s="35">
        <v>10</v>
      </c>
      <c r="II16" s="35" t="s">
        <v>39</v>
      </c>
    </row>
    <row r="17" spans="1:243" s="34" customFormat="1" ht="18.75" customHeight="1">
      <c r="A17" s="19">
        <v>1.04</v>
      </c>
      <c r="B17" s="33" t="s">
        <v>63</v>
      </c>
      <c r="C17" s="21" t="s">
        <v>47</v>
      </c>
      <c r="D17" s="68">
        <v>11</v>
      </c>
      <c r="E17" s="23" t="s">
        <v>39</v>
      </c>
      <c r="F17" s="69">
        <v>10</v>
      </c>
      <c r="G17" s="36"/>
      <c r="H17" s="36"/>
      <c r="I17" s="22" t="s">
        <v>40</v>
      </c>
      <c r="J17" s="25">
        <f>IF(I17="Less(-)",-1,1)</f>
        <v>1</v>
      </c>
      <c r="K17" s="26" t="s">
        <v>54</v>
      </c>
      <c r="L17" s="26" t="s">
        <v>7</v>
      </c>
      <c r="M17" s="70"/>
      <c r="N17" s="63"/>
      <c r="O17" s="63"/>
      <c r="P17" s="64"/>
      <c r="Q17" s="63"/>
      <c r="R17" s="63"/>
      <c r="S17" s="65"/>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7">
        <f>total_amount_ba($B$2,$D$2,D17,F17,J17,K17,M17)</f>
        <v>0</v>
      </c>
      <c r="BB17" s="67">
        <f>BA17+SUM(N17:AZ17)</f>
        <v>0</v>
      </c>
      <c r="BC17" s="33" t="str">
        <f>SpellNumber(L17,BB17)</f>
        <v>INR Zero Only</v>
      </c>
      <c r="IE17" s="35">
        <v>3</v>
      </c>
      <c r="IF17" s="35" t="s">
        <v>48</v>
      </c>
      <c r="IG17" s="35" t="s">
        <v>49</v>
      </c>
      <c r="IH17" s="35">
        <v>10</v>
      </c>
      <c r="II17" s="35" t="s">
        <v>39</v>
      </c>
    </row>
    <row r="18" spans="1:243" s="34" customFormat="1" ht="18.75" customHeight="1">
      <c r="A18" s="19">
        <v>1.05</v>
      </c>
      <c r="B18" s="33" t="s">
        <v>64</v>
      </c>
      <c r="C18" s="21" t="s">
        <v>50</v>
      </c>
      <c r="D18" s="68">
        <v>11</v>
      </c>
      <c r="E18" s="23" t="s">
        <v>39</v>
      </c>
      <c r="F18" s="69">
        <v>10</v>
      </c>
      <c r="G18" s="36"/>
      <c r="H18" s="36"/>
      <c r="I18" s="22" t="s">
        <v>40</v>
      </c>
      <c r="J18" s="25">
        <f>IF(I18="Less(-)",-1,1)</f>
        <v>1</v>
      </c>
      <c r="K18" s="26" t="s">
        <v>54</v>
      </c>
      <c r="L18" s="26" t="s">
        <v>7</v>
      </c>
      <c r="M18" s="70"/>
      <c r="N18" s="63"/>
      <c r="O18" s="63"/>
      <c r="P18" s="64"/>
      <c r="Q18" s="63"/>
      <c r="R18" s="63"/>
      <c r="S18" s="65"/>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7">
        <f>total_amount_ba($B$2,$D$2,D18,F18,J18,K18,M18)</f>
        <v>0</v>
      </c>
      <c r="BB18" s="67">
        <f>BA18+SUM(N18:AZ18)</f>
        <v>0</v>
      </c>
      <c r="BC18" s="33" t="str">
        <f>SpellNumber(L18,BB18)</f>
        <v>INR Zero Only</v>
      </c>
      <c r="IE18" s="35">
        <v>1.01</v>
      </c>
      <c r="IF18" s="35" t="s">
        <v>41</v>
      </c>
      <c r="IG18" s="35" t="s">
        <v>36</v>
      </c>
      <c r="IH18" s="35">
        <v>123.223</v>
      </c>
      <c r="II18" s="35" t="s">
        <v>39</v>
      </c>
    </row>
    <row r="19" spans="1:243" s="34" customFormat="1" ht="33" customHeight="1">
      <c r="A19" s="37" t="s">
        <v>52</v>
      </c>
      <c r="B19" s="38"/>
      <c r="C19" s="39"/>
      <c r="D19" s="40"/>
      <c r="E19" s="40"/>
      <c r="F19" s="40"/>
      <c r="G19" s="40"/>
      <c r="H19" s="41"/>
      <c r="I19" s="41"/>
      <c r="J19" s="41"/>
      <c r="K19" s="41"/>
      <c r="L19" s="42"/>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71">
        <f>SUM(BA13:BA18)</f>
        <v>0</v>
      </c>
      <c r="BB19" s="71">
        <f>SUM(BB13:BB18)</f>
        <v>0</v>
      </c>
      <c r="BC19" s="33" t="str">
        <f>SpellNumber($E$2,BB19)</f>
        <v>INR Zero Only</v>
      </c>
      <c r="IE19" s="35">
        <v>4</v>
      </c>
      <c r="IF19" s="35" t="s">
        <v>43</v>
      </c>
      <c r="IG19" s="35" t="s">
        <v>51</v>
      </c>
      <c r="IH19" s="35">
        <v>10</v>
      </c>
      <c r="II19" s="35" t="s">
        <v>39</v>
      </c>
    </row>
    <row r="20" spans="1:243" s="53" customFormat="1" ht="39" customHeight="1" hidden="1">
      <c r="A20" s="38" t="s">
        <v>56</v>
      </c>
      <c r="B20" s="44"/>
      <c r="C20" s="45"/>
      <c r="D20" s="46"/>
      <c r="E20" s="47" t="s">
        <v>53</v>
      </c>
      <c r="F20" s="60"/>
      <c r="G20" s="48"/>
      <c r="H20" s="49"/>
      <c r="I20" s="49"/>
      <c r="J20" s="49"/>
      <c r="K20" s="50"/>
      <c r="L20" s="51"/>
      <c r="M20" s="52"/>
      <c r="O20" s="34"/>
      <c r="P20" s="34"/>
      <c r="Q20" s="34"/>
      <c r="R20" s="34"/>
      <c r="S20" s="34"/>
      <c r="BA20" s="58">
        <f>IF(ISBLANK(F20),0,IF(E20="Excess (+)",ROUND(BA19+(BA19*F20),2),IF(E20="Less (-)",ROUND(BA19+(BA19*F20*(-1)),2),0)))</f>
        <v>0</v>
      </c>
      <c r="BB20" s="59">
        <f>ROUND(BA20,0)</f>
        <v>0</v>
      </c>
      <c r="BC20" s="33" t="str">
        <f>SpellNumber(L20,BB20)</f>
        <v> Zero Only</v>
      </c>
      <c r="IE20" s="54"/>
      <c r="IF20" s="54"/>
      <c r="IG20" s="54"/>
      <c r="IH20" s="54"/>
      <c r="II20" s="54"/>
    </row>
    <row r="21" spans="1:243" s="53" customFormat="1" ht="51" customHeight="1">
      <c r="A21" s="37" t="s">
        <v>55</v>
      </c>
      <c r="B21" s="37"/>
      <c r="C21" s="76" t="str">
        <f>SpellNumber($E$2,BB19)</f>
        <v>INR Zero Only</v>
      </c>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8"/>
      <c r="IE21" s="54"/>
      <c r="IF21" s="54"/>
      <c r="IG21" s="54"/>
      <c r="IH21" s="54"/>
      <c r="II21" s="54"/>
    </row>
    <row r="22" spans="3:243" s="14" customFormat="1" ht="15">
      <c r="C22" s="55"/>
      <c r="D22" s="55"/>
      <c r="E22" s="55"/>
      <c r="F22" s="55"/>
      <c r="G22" s="55"/>
      <c r="H22" s="55"/>
      <c r="I22" s="55"/>
      <c r="J22" s="55"/>
      <c r="K22" s="55"/>
      <c r="L22" s="55"/>
      <c r="M22" s="55"/>
      <c r="O22" s="55"/>
      <c r="BA22" s="55"/>
      <c r="BC22" s="55"/>
      <c r="IE22" s="15"/>
      <c r="IF22" s="15"/>
      <c r="IG22" s="15"/>
      <c r="IH22" s="15"/>
      <c r="II22" s="15"/>
    </row>
  </sheetData>
  <sheetProtection password="CE88" sheet="1"/>
  <mergeCells count="8">
    <mergeCell ref="C21:BC21"/>
    <mergeCell ref="A9:BC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allowBlank="1" showInputMessage="1" showErrorMessage="1" promptTitle="Rate Entry" prompt="Please enter VAT charges in Rupees for this item. " errorTitle="Invaid Entry" error="Only Numeric Values are allowed. " sqref="M14:M18">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list" allowBlank="1" showInputMessage="1" showErrorMessage="1" sqref="L13 L14 L15 L16 L17 L18">
      <formula1>"INR"</formula1>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8">
      <formula1>"Partial Conversion, Full Conversion"</formula1>
    </dataValidation>
  </dataValidations>
  <printOptions/>
  <pageMargins left="0.35" right="0.24" top="0.75" bottom="0.44"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4">
    <tabColor theme="4" tint="-0.4999699890613556"/>
  </sheetPr>
  <dimension ref="A1:II22"/>
  <sheetViews>
    <sheetView showGridLines="0" zoomScale="73" zoomScaleNormal="73" zoomScalePageLayoutView="0" workbookViewId="0" topLeftCell="A1">
      <selection activeCell="A15" sqref="A15"/>
    </sheetView>
  </sheetViews>
  <sheetFormatPr defaultColWidth="9.140625" defaultRowHeight="15"/>
  <cols>
    <col min="1" max="1" width="14.57421875" style="55" customWidth="1"/>
    <col min="2" max="2" width="60.7109375" style="55" customWidth="1"/>
    <col min="3" max="3" width="14.2812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0" t="s">
        <v>77</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30.75" customHeight="1">
      <c r="A5" s="80" t="s">
        <v>69</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78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5.25" customHeight="1">
      <c r="A8" s="8" t="s">
        <v>57</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58</v>
      </c>
      <c r="G11" s="13"/>
      <c r="H11" s="13"/>
      <c r="I11" s="13" t="s">
        <v>21</v>
      </c>
      <c r="J11" s="13" t="s">
        <v>22</v>
      </c>
      <c r="K11" s="13" t="s">
        <v>23</v>
      </c>
      <c r="L11" s="13" t="s">
        <v>24</v>
      </c>
      <c r="M11" s="16" t="s">
        <v>73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2" t="s">
        <v>70</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65</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18.75" customHeight="1">
      <c r="A14" s="19">
        <v>1.01</v>
      </c>
      <c r="B14" s="33" t="s">
        <v>60</v>
      </c>
      <c r="C14" s="21" t="s">
        <v>38</v>
      </c>
      <c r="D14" s="68">
        <v>1</v>
      </c>
      <c r="E14" s="23" t="s">
        <v>39</v>
      </c>
      <c r="F14" s="69">
        <v>100</v>
      </c>
      <c r="G14" s="36"/>
      <c r="H14" s="24"/>
      <c r="I14" s="22" t="s">
        <v>40</v>
      </c>
      <c r="J14" s="25">
        <f>IF(I14="Less(-)",-1,1)</f>
        <v>1</v>
      </c>
      <c r="K14" s="26" t="s">
        <v>54</v>
      </c>
      <c r="L14" s="26" t="s">
        <v>7</v>
      </c>
      <c r="M14" s="70"/>
      <c r="N14" s="63"/>
      <c r="O14" s="63"/>
      <c r="P14" s="64"/>
      <c r="Q14" s="63"/>
      <c r="R14" s="63"/>
      <c r="S14" s="65"/>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7">
        <f>total_amount_ba($B$2,$D$2,D14,F14,J14,K14,M14)</f>
        <v>0</v>
      </c>
      <c r="BB14" s="67">
        <f>BA14+SUM(N14:AZ14)</f>
        <v>0</v>
      </c>
      <c r="BC14" s="33" t="str">
        <f>SpellNumber(L14,BB14)</f>
        <v>INR Zero Only</v>
      </c>
      <c r="IE14" s="35">
        <v>1.01</v>
      </c>
      <c r="IF14" s="35" t="s">
        <v>41</v>
      </c>
      <c r="IG14" s="35" t="s">
        <v>36</v>
      </c>
      <c r="IH14" s="35">
        <v>123.223</v>
      </c>
      <c r="II14" s="35" t="s">
        <v>39</v>
      </c>
    </row>
    <row r="15" spans="1:243" s="34" customFormat="1" ht="18.75" customHeight="1">
      <c r="A15" s="19">
        <v>1.02</v>
      </c>
      <c r="B15" s="33" t="s">
        <v>61</v>
      </c>
      <c r="C15" s="21" t="s">
        <v>42</v>
      </c>
      <c r="D15" s="68">
        <v>1</v>
      </c>
      <c r="E15" s="23" t="s">
        <v>39</v>
      </c>
      <c r="F15" s="69">
        <v>100</v>
      </c>
      <c r="G15" s="36"/>
      <c r="H15" s="36"/>
      <c r="I15" s="22" t="s">
        <v>40</v>
      </c>
      <c r="J15" s="25">
        <f>IF(I15="Less(-)",-1,1)</f>
        <v>1</v>
      </c>
      <c r="K15" s="26" t="s">
        <v>54</v>
      </c>
      <c r="L15" s="26" t="s">
        <v>7</v>
      </c>
      <c r="M15" s="70"/>
      <c r="N15" s="63"/>
      <c r="O15" s="63"/>
      <c r="P15" s="64"/>
      <c r="Q15" s="63"/>
      <c r="R15" s="63"/>
      <c r="S15" s="65"/>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7">
        <f>total_amount_ba($B$2,$D$2,D15,F15,J15,K15,M15)</f>
        <v>0</v>
      </c>
      <c r="BB15" s="67">
        <f>BA15+SUM(N15:AZ15)</f>
        <v>0</v>
      </c>
      <c r="BC15" s="33" t="str">
        <f>SpellNumber(L15,BB15)</f>
        <v>INR Zero Only</v>
      </c>
      <c r="IE15" s="35">
        <v>1.02</v>
      </c>
      <c r="IF15" s="35" t="s">
        <v>43</v>
      </c>
      <c r="IG15" s="35" t="s">
        <v>44</v>
      </c>
      <c r="IH15" s="35">
        <v>213</v>
      </c>
      <c r="II15" s="35" t="s">
        <v>39</v>
      </c>
    </row>
    <row r="16" spans="1:243" s="34" customFormat="1" ht="18.75" customHeight="1">
      <c r="A16" s="19">
        <v>1.03</v>
      </c>
      <c r="B16" s="33" t="s">
        <v>62</v>
      </c>
      <c r="C16" s="21" t="s">
        <v>45</v>
      </c>
      <c r="D16" s="68">
        <v>1</v>
      </c>
      <c r="E16" s="23" t="s">
        <v>39</v>
      </c>
      <c r="F16" s="69">
        <v>10</v>
      </c>
      <c r="G16" s="36"/>
      <c r="H16" s="36"/>
      <c r="I16" s="22" t="s">
        <v>40</v>
      </c>
      <c r="J16" s="25">
        <f>IF(I16="Less(-)",-1,1)</f>
        <v>1</v>
      </c>
      <c r="K16" s="26" t="s">
        <v>54</v>
      </c>
      <c r="L16" s="26" t="s">
        <v>7</v>
      </c>
      <c r="M16" s="70"/>
      <c r="N16" s="63"/>
      <c r="O16" s="63"/>
      <c r="P16" s="64"/>
      <c r="Q16" s="63"/>
      <c r="R16" s="63"/>
      <c r="S16" s="65"/>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7">
        <f>total_amount_ba($B$2,$D$2,D16,F16,J16,K16,M16)</f>
        <v>0</v>
      </c>
      <c r="BB16" s="67">
        <f>BA16+SUM(N16:AZ16)</f>
        <v>0</v>
      </c>
      <c r="BC16" s="33" t="str">
        <f>SpellNumber(L16,BB16)</f>
        <v>INR Zero Only</v>
      </c>
      <c r="IE16" s="35">
        <v>2</v>
      </c>
      <c r="IF16" s="35" t="s">
        <v>35</v>
      </c>
      <c r="IG16" s="35" t="s">
        <v>46</v>
      </c>
      <c r="IH16" s="35">
        <v>10</v>
      </c>
      <c r="II16" s="35" t="s">
        <v>39</v>
      </c>
    </row>
    <row r="17" spans="1:243" s="34" customFormat="1" ht="18.75" customHeight="1">
      <c r="A17" s="19">
        <v>1.04</v>
      </c>
      <c r="B17" s="33" t="s">
        <v>63</v>
      </c>
      <c r="C17" s="21" t="s">
        <v>47</v>
      </c>
      <c r="D17" s="68">
        <v>1</v>
      </c>
      <c r="E17" s="23" t="s">
        <v>39</v>
      </c>
      <c r="F17" s="69">
        <v>10</v>
      </c>
      <c r="G17" s="36"/>
      <c r="H17" s="36"/>
      <c r="I17" s="22" t="s">
        <v>40</v>
      </c>
      <c r="J17" s="25">
        <f>IF(I17="Less(-)",-1,1)</f>
        <v>1</v>
      </c>
      <c r="K17" s="26" t="s">
        <v>54</v>
      </c>
      <c r="L17" s="26" t="s">
        <v>7</v>
      </c>
      <c r="M17" s="70"/>
      <c r="N17" s="63"/>
      <c r="O17" s="63"/>
      <c r="P17" s="64"/>
      <c r="Q17" s="63"/>
      <c r="R17" s="63"/>
      <c r="S17" s="65"/>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7">
        <f>total_amount_ba($B$2,$D$2,D17,F17,J17,K17,M17)</f>
        <v>0</v>
      </c>
      <c r="BB17" s="67">
        <f>BA17+SUM(N17:AZ17)</f>
        <v>0</v>
      </c>
      <c r="BC17" s="33" t="str">
        <f>SpellNumber(L17,BB17)</f>
        <v>INR Zero Only</v>
      </c>
      <c r="IE17" s="35">
        <v>3</v>
      </c>
      <c r="IF17" s="35" t="s">
        <v>48</v>
      </c>
      <c r="IG17" s="35" t="s">
        <v>49</v>
      </c>
      <c r="IH17" s="35">
        <v>10</v>
      </c>
      <c r="II17" s="35" t="s">
        <v>39</v>
      </c>
    </row>
    <row r="18" spans="1:243" s="34" customFormat="1" ht="18.75" customHeight="1">
      <c r="A18" s="19">
        <v>1.05</v>
      </c>
      <c r="B18" s="33" t="s">
        <v>64</v>
      </c>
      <c r="C18" s="21" t="s">
        <v>50</v>
      </c>
      <c r="D18" s="68">
        <v>1</v>
      </c>
      <c r="E18" s="23" t="s">
        <v>39</v>
      </c>
      <c r="F18" s="69">
        <v>10</v>
      </c>
      <c r="G18" s="36"/>
      <c r="H18" s="36"/>
      <c r="I18" s="22" t="s">
        <v>40</v>
      </c>
      <c r="J18" s="25">
        <f>IF(I18="Less(-)",-1,1)</f>
        <v>1</v>
      </c>
      <c r="K18" s="26" t="s">
        <v>54</v>
      </c>
      <c r="L18" s="26" t="s">
        <v>7</v>
      </c>
      <c r="M18" s="70"/>
      <c r="N18" s="63"/>
      <c r="O18" s="63"/>
      <c r="P18" s="64"/>
      <c r="Q18" s="63"/>
      <c r="R18" s="63"/>
      <c r="S18" s="65"/>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7">
        <f>total_amount_ba($B$2,$D$2,D18,F18,J18,K18,M18)</f>
        <v>0</v>
      </c>
      <c r="BB18" s="67">
        <f>BA18+SUM(N18:AZ18)</f>
        <v>0</v>
      </c>
      <c r="BC18" s="33" t="str">
        <f>SpellNumber(L18,BB18)</f>
        <v>INR Zero Only</v>
      </c>
      <c r="IE18" s="35">
        <v>1.01</v>
      </c>
      <c r="IF18" s="35" t="s">
        <v>41</v>
      </c>
      <c r="IG18" s="35" t="s">
        <v>36</v>
      </c>
      <c r="IH18" s="35">
        <v>123.223</v>
      </c>
      <c r="II18" s="35" t="s">
        <v>39</v>
      </c>
    </row>
    <row r="19" spans="1:243" s="34" customFormat="1" ht="33" customHeight="1">
      <c r="A19" s="37" t="s">
        <v>52</v>
      </c>
      <c r="B19" s="38"/>
      <c r="C19" s="39"/>
      <c r="D19" s="40"/>
      <c r="E19" s="40"/>
      <c r="F19" s="40"/>
      <c r="G19" s="40"/>
      <c r="H19" s="41"/>
      <c r="I19" s="41"/>
      <c r="J19" s="41"/>
      <c r="K19" s="41"/>
      <c r="L19" s="42"/>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71">
        <f>SUM(BA13:BA18)</f>
        <v>0</v>
      </c>
      <c r="BB19" s="71">
        <f>SUM(BB13:BB18)</f>
        <v>0</v>
      </c>
      <c r="BC19" s="33" t="str">
        <f>SpellNumber($E$2,BB19)</f>
        <v>INR Zero Only</v>
      </c>
      <c r="IE19" s="35">
        <v>4</v>
      </c>
      <c r="IF19" s="35" t="s">
        <v>43</v>
      </c>
      <c r="IG19" s="35" t="s">
        <v>51</v>
      </c>
      <c r="IH19" s="35">
        <v>10</v>
      </c>
      <c r="II19" s="35" t="s">
        <v>39</v>
      </c>
    </row>
    <row r="20" spans="1:243" s="53" customFormat="1" ht="39" customHeight="1" hidden="1">
      <c r="A20" s="38" t="s">
        <v>56</v>
      </c>
      <c r="B20" s="44"/>
      <c r="C20" s="45"/>
      <c r="D20" s="46"/>
      <c r="E20" s="47" t="s">
        <v>53</v>
      </c>
      <c r="F20" s="60"/>
      <c r="G20" s="48"/>
      <c r="H20" s="49"/>
      <c r="I20" s="49"/>
      <c r="J20" s="49"/>
      <c r="K20" s="50"/>
      <c r="L20" s="51"/>
      <c r="M20" s="52"/>
      <c r="O20" s="34"/>
      <c r="P20" s="34"/>
      <c r="Q20" s="34"/>
      <c r="R20" s="34"/>
      <c r="S20" s="34"/>
      <c r="BA20" s="58">
        <f>IF(ISBLANK(F20),0,IF(E20="Excess (+)",ROUND(BA19+(BA19*F20),2),IF(E20="Less (-)",ROUND(BA19+(BA19*F20*(-1)),2),0)))</f>
        <v>0</v>
      </c>
      <c r="BB20" s="59">
        <f>ROUND(BA20,0)</f>
        <v>0</v>
      </c>
      <c r="BC20" s="33" t="str">
        <f>SpellNumber(L20,BB20)</f>
        <v> Zero Only</v>
      </c>
      <c r="IE20" s="54"/>
      <c r="IF20" s="54"/>
      <c r="IG20" s="54"/>
      <c r="IH20" s="54"/>
      <c r="II20" s="54"/>
    </row>
    <row r="21" spans="1:243" s="53" customFormat="1" ht="51" customHeight="1">
      <c r="A21" s="37" t="s">
        <v>55</v>
      </c>
      <c r="B21" s="37"/>
      <c r="C21" s="76" t="str">
        <f>SpellNumber($E$2,BB19)</f>
        <v>INR Zero Only</v>
      </c>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8"/>
      <c r="IE21" s="54"/>
      <c r="IF21" s="54"/>
      <c r="IG21" s="54"/>
      <c r="IH21" s="54"/>
      <c r="II21" s="54"/>
    </row>
    <row r="22" spans="3:243" s="14" customFormat="1" ht="15">
      <c r="C22" s="55"/>
      <c r="D22" s="55"/>
      <c r="E22" s="55"/>
      <c r="F22" s="55"/>
      <c r="G22" s="55"/>
      <c r="H22" s="55"/>
      <c r="I22" s="55"/>
      <c r="J22" s="55"/>
      <c r="K22" s="55"/>
      <c r="L22" s="55"/>
      <c r="M22" s="55"/>
      <c r="O22" s="55"/>
      <c r="BA22" s="55"/>
      <c r="BC22" s="55"/>
      <c r="IE22" s="15"/>
      <c r="IF22" s="15"/>
      <c r="IG22" s="15"/>
      <c r="IH22" s="15"/>
      <c r="II22" s="15"/>
    </row>
  </sheetData>
  <sheetProtection password="CE88" sheet="1"/>
  <mergeCells count="8">
    <mergeCell ref="A9:BC9"/>
    <mergeCell ref="C21:BC21"/>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list" allowBlank="1" showInputMessage="1" showErrorMessage="1" sqref="L13 L14 L15 L16 L17 L18">
      <formula1>"INR"</formula1>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8">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250 G1</cp:lastModifiedBy>
  <cp:lastPrinted>2017-05-25T16:28:24Z</cp:lastPrinted>
  <dcterms:created xsi:type="dcterms:W3CDTF">2009-01-30T06:42:42Z</dcterms:created>
  <dcterms:modified xsi:type="dcterms:W3CDTF">2017-05-26T08:05:49Z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